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24226"/>
  <xr:revisionPtr revIDLastSave="0" documentId="13_ncr:1_{1B1F45B4-C63A-4011-9810-E592D2D1C1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 JN 15_25" sheetId="1" r:id="rId1"/>
  </sheets>
  <calcPr calcId="191029"/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D30" i="1"/>
  <c r="D31" i="1"/>
  <c r="D32" i="1"/>
  <c r="D33" i="1"/>
  <c r="D34" i="1"/>
  <c r="D35" i="1"/>
  <c r="D36" i="1"/>
  <c r="D37" i="1"/>
  <c r="K8" i="1" l="1"/>
  <c r="K70" i="1" s="1"/>
  <c r="K71" i="1" l="1"/>
  <c r="K72" i="1" s="1"/>
</calcChain>
</file>

<file path=xl/sharedStrings.xml><?xml version="1.0" encoding="utf-8"?>
<sst xmlns="http://schemas.openxmlformats.org/spreadsheetml/2006/main" count="284" uniqueCount="180">
  <si>
    <t>813002</t>
  </si>
  <si>
    <t>813016</t>
  </si>
  <si>
    <t>814438</t>
  </si>
  <si>
    <t>813020</t>
  </si>
  <si>
    <t>813024</t>
  </si>
  <si>
    <t>813036</t>
  </si>
  <si>
    <t>813050</t>
  </si>
  <si>
    <t>813051</t>
  </si>
  <si>
    <t>813010</t>
  </si>
  <si>
    <t>813055</t>
  </si>
  <si>
    <t>813065</t>
  </si>
  <si>
    <t>813054</t>
  </si>
  <si>
    <t>813031</t>
  </si>
  <si>
    <t>816276</t>
  </si>
  <si>
    <t>813000</t>
  </si>
  <si>
    <t>813040</t>
  </si>
  <si>
    <t>MAN BUS</t>
  </si>
  <si>
    <t xml:space="preserve">MAN BUS </t>
  </si>
  <si>
    <t>ISUZU</t>
  </si>
  <si>
    <t>NARUČITELJ: Libertas - Dubrovnik d.o.o.</t>
  </si>
  <si>
    <t>ADRESA: Ogarići 12, 20236 Mokošica</t>
  </si>
  <si>
    <t>OIB:36411681446</t>
  </si>
  <si>
    <t>Naziv</t>
  </si>
  <si>
    <t>Red. broj</t>
  </si>
  <si>
    <t>Količina (kom)</t>
  </si>
  <si>
    <t>Jed. cijena</t>
  </si>
  <si>
    <t>Ukupno:</t>
  </si>
  <si>
    <t>PDV:</t>
  </si>
  <si>
    <t>Ukupna vrijednost:</t>
  </si>
  <si>
    <t>Mjesto i datum:</t>
  </si>
  <si>
    <t xml:space="preserve"> Potpis odgovorne osobe:</t>
  </si>
  <si>
    <t>___________________________</t>
  </si>
  <si>
    <t>* napomena: stupac int. oznaka označava internu šifru naručitelja</t>
  </si>
  <si>
    <t xml:space="preserve">Kataloški broj </t>
  </si>
  <si>
    <t>Proizvođač</t>
  </si>
  <si>
    <t>P636773</t>
  </si>
  <si>
    <t>P502427</t>
  </si>
  <si>
    <t>Ukupno</t>
  </si>
  <si>
    <t>DANFOS</t>
  </si>
  <si>
    <t>MANN</t>
  </si>
  <si>
    <t>MERCEDES</t>
  </si>
  <si>
    <t>FORD</t>
  </si>
  <si>
    <t xml:space="preserve">Odgovara </t>
  </si>
  <si>
    <t>1.</t>
  </si>
  <si>
    <t>3.</t>
  </si>
  <si>
    <t>2.</t>
  </si>
  <si>
    <t>P550310 
P919/7</t>
  </si>
  <si>
    <t>P550061
BFU811</t>
  </si>
  <si>
    <t>P550861
P811</t>
  </si>
  <si>
    <r>
      <t xml:space="preserve">FILTERI GORIVA </t>
    </r>
    <r>
      <rPr>
        <b/>
        <sz val="10"/>
        <color indexed="8"/>
        <rFont val="Trebuchet MS"/>
        <family val="2"/>
      </rPr>
      <t>81.125030054</t>
    </r>
  </si>
  <si>
    <t>P550309
H601/4</t>
  </si>
  <si>
    <t>P550498
WDK725</t>
  </si>
  <si>
    <t>P550041
H12110/2X</t>
  </si>
  <si>
    <r>
      <t xml:space="preserve">FILTER GORIVA </t>
    </r>
    <r>
      <rPr>
        <b/>
        <sz val="10"/>
        <color indexed="8"/>
        <rFont val="Trebuchet MS"/>
        <family val="2"/>
      </rPr>
      <t>51.125030040</t>
    </r>
  </si>
  <si>
    <r>
      <t xml:space="preserve">FILTER ULJA </t>
    </r>
    <r>
      <rPr>
        <b/>
        <sz val="10"/>
        <color indexed="8"/>
        <rFont val="Trebuchet MS"/>
        <family val="2"/>
      </rPr>
      <t>51.055040087</t>
    </r>
  </si>
  <si>
    <r>
      <t xml:space="preserve">FILTER ZRAKA </t>
    </r>
    <r>
      <rPr>
        <b/>
        <sz val="10"/>
        <color indexed="8"/>
        <rFont val="Trebuchet MS"/>
        <family val="2"/>
      </rPr>
      <t>81.083040036</t>
    </r>
  </si>
  <si>
    <t>P771508
C23440/1</t>
  </si>
  <si>
    <r>
      <t xml:space="preserve">FILTER ULJA </t>
    </r>
    <r>
      <rPr>
        <b/>
        <sz val="10"/>
        <color indexed="8"/>
        <rFont val="Trebuchet MS"/>
        <family val="2"/>
      </rPr>
      <t>5876101170</t>
    </r>
  </si>
  <si>
    <t xml:space="preserve">P502042
W1228 </t>
  </si>
  <si>
    <t>P771575
C30703</t>
  </si>
  <si>
    <r>
      <t xml:space="preserve">FILTER ZRAKA </t>
    </r>
    <r>
      <rPr>
        <b/>
        <sz val="10"/>
        <color indexed="8"/>
        <rFont val="Trebuchet MS"/>
        <family val="2"/>
      </rPr>
      <t>81.083040086</t>
    </r>
  </si>
  <si>
    <r>
      <t>FILTER ULJA HIDR. POGONA VENTILATORA</t>
    </r>
    <r>
      <rPr>
        <b/>
        <sz val="10"/>
        <color indexed="8"/>
        <rFont val="Trebuchet MS"/>
        <family val="2"/>
      </rPr>
      <t xml:space="preserve"> 81.066680006</t>
    </r>
  </si>
  <si>
    <t>P171533
H824/2X</t>
  </si>
  <si>
    <r>
      <t xml:space="preserve">FILTER GORIVA </t>
    </r>
    <r>
      <rPr>
        <b/>
        <sz val="10"/>
        <color indexed="8"/>
        <rFont val="Trebuchet MS"/>
        <family val="2"/>
      </rPr>
      <t>51.125030061</t>
    </r>
  </si>
  <si>
    <t>P785373
PU1059X</t>
  </si>
  <si>
    <r>
      <t xml:space="preserve">FILTER GORIVA </t>
    </r>
    <r>
      <rPr>
        <b/>
        <sz val="10"/>
        <color indexed="8"/>
        <rFont val="Trebuchet MS"/>
        <family val="2"/>
      </rPr>
      <t>51.125030062</t>
    </r>
  </si>
  <si>
    <t>P551062
PU50Z</t>
  </si>
  <si>
    <t>P782998
C25978</t>
  </si>
  <si>
    <r>
      <t xml:space="preserve">FILTER ZRAKA </t>
    </r>
    <r>
      <rPr>
        <b/>
        <sz val="10"/>
        <rFont val="Trebuchet MS"/>
        <family val="2"/>
      </rPr>
      <t>81.083040093</t>
    </r>
  </si>
  <si>
    <t>P550451
HU947/2X</t>
  </si>
  <si>
    <r>
      <t xml:space="preserve">FILTER ULJA </t>
    </r>
    <r>
      <rPr>
        <b/>
        <sz val="10"/>
        <color indexed="8"/>
        <rFont val="Trebuchet MS"/>
        <family val="2"/>
      </rPr>
      <t>51.055040096</t>
    </r>
  </si>
  <si>
    <t>P550820
HU13125X</t>
  </si>
  <si>
    <r>
      <t xml:space="preserve">FILTER ULJA </t>
    </r>
    <r>
      <rPr>
        <b/>
        <sz val="10"/>
        <color indexed="8"/>
        <rFont val="Trebuchet MS"/>
        <family val="2"/>
      </rPr>
      <t>51.055040107</t>
    </r>
  </si>
  <si>
    <t>P762756
H710/1X</t>
  </si>
  <si>
    <r>
      <t xml:space="preserve">FILTER ULJA INTARDERA </t>
    </r>
    <r>
      <rPr>
        <b/>
        <sz val="10"/>
        <color indexed="8"/>
        <rFont val="Trebuchet MS"/>
        <family val="2"/>
      </rPr>
      <t>81.332150002</t>
    </r>
  </si>
  <si>
    <t>P628323
C 10 010</t>
  </si>
  <si>
    <r>
      <t xml:space="preserve">FILTER ZRAKA </t>
    </r>
    <r>
      <rPr>
        <b/>
        <sz val="10"/>
        <color indexed="8"/>
        <rFont val="Trebuchet MS"/>
        <family val="2"/>
      </rPr>
      <t>P628823</t>
    </r>
  </si>
  <si>
    <t>P954556
PU910</t>
  </si>
  <si>
    <r>
      <t xml:space="preserve">FILTER SEPARATORA </t>
    </r>
    <r>
      <rPr>
        <b/>
        <sz val="10"/>
        <rFont val="Trebuchet MS"/>
        <family val="2"/>
      </rPr>
      <t>81.125030085</t>
    </r>
  </si>
  <si>
    <t xml:space="preserve">P954555
PU88 </t>
  </si>
  <si>
    <r>
      <t xml:space="preserve">FILTER SEPARATORA </t>
    </r>
    <r>
      <rPr>
        <b/>
        <sz val="10"/>
        <color indexed="8"/>
        <rFont val="Trebuchet MS"/>
        <family val="2"/>
      </rPr>
      <t>85.125010003</t>
    </r>
  </si>
  <si>
    <r>
      <t xml:space="preserve">FILTER ZRAKA E3 LOKALNI </t>
    </r>
    <r>
      <rPr>
        <b/>
        <sz val="10"/>
        <color indexed="8"/>
        <rFont val="Trebuchet MS"/>
        <family val="2"/>
      </rPr>
      <t>894430250001</t>
    </r>
  </si>
  <si>
    <r>
      <t xml:space="preserve">FILTER GORIVA </t>
    </r>
    <r>
      <rPr>
        <b/>
        <sz val="10"/>
        <color indexed="8"/>
        <rFont val="Trebuchet MS"/>
        <family val="2"/>
      </rPr>
      <t>8982035990</t>
    </r>
  </si>
  <si>
    <t>DML305</t>
  </si>
  <si>
    <r>
      <t xml:space="preserve">FILTER SUŠILAC KLIME </t>
    </r>
    <r>
      <rPr>
        <b/>
        <sz val="10"/>
        <color indexed="8"/>
        <rFont val="Trebuchet MS"/>
        <family val="2"/>
      </rPr>
      <t>81.779720149</t>
    </r>
  </si>
  <si>
    <t>CU4662</t>
  </si>
  <si>
    <r>
      <t xml:space="preserve">FILTER KLIME </t>
    </r>
    <r>
      <rPr>
        <b/>
        <sz val="10"/>
        <color indexed="8"/>
        <rFont val="Trebuchet MS"/>
        <family val="2"/>
      </rPr>
      <t>81.779100020</t>
    </r>
  </si>
  <si>
    <t>CU45120</t>
  </si>
  <si>
    <t>4324102227
TB1374/13X</t>
  </si>
  <si>
    <r>
      <t xml:space="preserve">FILTER ISUŠIVAČ </t>
    </r>
    <r>
      <rPr>
        <b/>
        <sz val="10"/>
        <rFont val="Trebuchet MS"/>
        <family val="2"/>
      </rPr>
      <t>81.521020010</t>
    </r>
  </si>
  <si>
    <t>CU50001</t>
  </si>
  <si>
    <r>
      <t xml:space="preserve">FILTER KABINE </t>
    </r>
    <r>
      <rPr>
        <b/>
        <sz val="10"/>
        <rFont val="Trebuchet MS"/>
        <family val="2"/>
      </rPr>
      <t>36.779100029</t>
    </r>
  </si>
  <si>
    <t>CU4627</t>
  </si>
  <si>
    <r>
      <t xml:space="preserve">FILTER KLIME </t>
    </r>
    <r>
      <rPr>
        <b/>
        <sz val="10"/>
        <rFont val="Trebuchet MS"/>
        <family val="2"/>
      </rPr>
      <t>81.779100016</t>
    </r>
  </si>
  <si>
    <t>11121672A00</t>
  </si>
  <si>
    <t>DML305FS</t>
  </si>
  <si>
    <t>CU49002</t>
  </si>
  <si>
    <t>P789377
C261100</t>
  </si>
  <si>
    <r>
      <t xml:space="preserve">FILTER ZRAKA </t>
    </r>
    <r>
      <rPr>
        <b/>
        <sz val="10"/>
        <rFont val="Trebuchet MS"/>
        <family val="2"/>
      </rPr>
      <t>81.084050029</t>
    </r>
  </si>
  <si>
    <r>
      <t xml:space="preserve">FILTER ULJA MERCEDES SPRINTER </t>
    </r>
    <r>
      <rPr>
        <b/>
        <sz val="10"/>
        <rFont val="Trebuchet MS"/>
        <family val="2"/>
      </rPr>
      <t>A6511800109</t>
    </r>
  </si>
  <si>
    <r>
      <t xml:space="preserve">FILETR GORIVA MB SPRINTER </t>
    </r>
    <r>
      <rPr>
        <b/>
        <sz val="10"/>
        <rFont val="Trebuchet MS"/>
        <family val="2"/>
      </rPr>
      <t>A6510903152</t>
    </r>
  </si>
  <si>
    <r>
      <t xml:space="preserve">FILTER ZRAKA MB SPRINTER </t>
    </r>
    <r>
      <rPr>
        <b/>
        <sz val="10"/>
        <rFont val="Trebuchet MS"/>
        <family val="2"/>
      </rPr>
      <t>A0000902651</t>
    </r>
  </si>
  <si>
    <r>
      <t xml:space="preserve">FILTER KABINE MB SPRINTER </t>
    </r>
    <r>
      <rPr>
        <b/>
        <sz val="10"/>
        <rFont val="Trebuchet MS"/>
        <family val="2"/>
      </rPr>
      <t>A9068300318</t>
    </r>
  </si>
  <si>
    <r>
      <t xml:space="preserve">FILTER GORIVA FORD FOCUS </t>
    </r>
    <r>
      <rPr>
        <b/>
        <sz val="10"/>
        <rFont val="Trebuchet MS"/>
        <family val="2"/>
      </rPr>
      <t>2375051</t>
    </r>
  </si>
  <si>
    <r>
      <t xml:space="preserve">FILTER ZRAKA FORD FOCUS </t>
    </r>
    <r>
      <rPr>
        <b/>
        <sz val="10"/>
        <rFont val="Trebuchet MS"/>
        <family val="2"/>
      </rPr>
      <t>1232494</t>
    </r>
  </si>
  <si>
    <r>
      <t xml:space="preserve">FILTER KABINE FORD FOCUS </t>
    </r>
    <r>
      <rPr>
        <b/>
        <sz val="10"/>
        <rFont val="Trebuchet MS"/>
        <family val="2"/>
      </rPr>
      <t>1354953</t>
    </r>
  </si>
  <si>
    <r>
      <t xml:space="preserve">FILTER ULJA FORD FIESTA 1.25 </t>
    </r>
    <r>
      <rPr>
        <b/>
        <sz val="10"/>
        <rFont val="Trebuchet MS"/>
        <family val="2"/>
      </rPr>
      <t>1119421</t>
    </r>
  </si>
  <si>
    <r>
      <t xml:space="preserve">FILTER GORIVA FORD FIESTA 1.25 </t>
    </r>
    <r>
      <rPr>
        <b/>
        <sz val="10"/>
        <rFont val="Trebuchet MS"/>
        <family val="2"/>
      </rPr>
      <t>2208333</t>
    </r>
  </si>
  <si>
    <r>
      <t xml:space="preserve">FILTER ZRAKA FORD FIESTE 1.25 </t>
    </r>
    <r>
      <rPr>
        <b/>
        <sz val="10"/>
        <rFont val="Trebuchet MS"/>
        <family val="2"/>
      </rPr>
      <t>1729854</t>
    </r>
  </si>
  <si>
    <r>
      <t xml:space="preserve">FILTER KABINE FORD FISETA 1.25 </t>
    </r>
    <r>
      <rPr>
        <b/>
        <sz val="10"/>
        <rFont val="Trebuchet MS"/>
        <family val="2"/>
      </rPr>
      <t>1585216</t>
    </r>
  </si>
  <si>
    <r>
      <t xml:space="preserve">FILTER ULJA FORD FIESTA 1.3 </t>
    </r>
    <r>
      <rPr>
        <b/>
        <sz val="10"/>
        <rFont val="Trebuchet MS"/>
        <family val="2"/>
      </rPr>
      <t>1667890</t>
    </r>
  </si>
  <si>
    <r>
      <t xml:space="preserve">FILTER ZRAKA FORD FIESTE 1.3 </t>
    </r>
    <r>
      <rPr>
        <b/>
        <sz val="10"/>
        <rFont val="Trebuchet MS"/>
        <family val="2"/>
      </rPr>
      <t>1729860</t>
    </r>
  </si>
  <si>
    <r>
      <t xml:space="preserve">FILTER KABINE FORD FIESTA 1.3 </t>
    </r>
    <r>
      <rPr>
        <b/>
        <sz val="10"/>
        <rFont val="Trebuchet MS"/>
        <family val="2"/>
      </rPr>
      <t>1566997</t>
    </r>
  </si>
  <si>
    <r>
      <t xml:space="preserve">FILTER ULJA FORD </t>
    </r>
    <r>
      <rPr>
        <b/>
        <sz val="10"/>
        <rFont val="Trebuchet MS"/>
        <family val="2"/>
      </rPr>
      <t>1088179</t>
    </r>
  </si>
  <si>
    <r>
      <t xml:space="preserve">FILTER ZRAKA TRANSIT </t>
    </r>
    <r>
      <rPr>
        <b/>
        <sz val="10"/>
        <rFont val="Trebuchet MS"/>
        <family val="2"/>
      </rPr>
      <t>1900519</t>
    </r>
  </si>
  <si>
    <r>
      <t xml:space="preserve">FILTER GORIVA TRANSIT 00-04 </t>
    </r>
    <r>
      <rPr>
        <b/>
        <sz val="10"/>
        <rFont val="Trebuchet MS"/>
        <family val="2"/>
      </rPr>
      <t>1709059</t>
    </r>
  </si>
  <si>
    <r>
      <t xml:space="preserve">FILTER KABINE TRANSIT </t>
    </r>
    <r>
      <rPr>
        <b/>
        <sz val="10"/>
        <rFont val="Trebuchet MS"/>
        <family val="2"/>
      </rPr>
      <t>1459009</t>
    </r>
  </si>
  <si>
    <r>
      <t xml:space="preserve">FILTER ULJA TRANSIT </t>
    </r>
    <r>
      <rPr>
        <b/>
        <sz val="10"/>
        <rFont val="Trebuchet MS"/>
        <family val="2"/>
      </rPr>
      <t>1717510</t>
    </r>
  </si>
  <si>
    <r>
      <t xml:space="preserve">FILTER ULJA TRANSIT </t>
    </r>
    <r>
      <rPr>
        <b/>
        <sz val="10"/>
        <rFont val="Trebuchet MS"/>
        <family val="2"/>
      </rPr>
      <t>1372808</t>
    </r>
  </si>
  <si>
    <r>
      <t xml:space="preserve">FILTER NAFTE FORD TRANSIT </t>
    </r>
    <r>
      <rPr>
        <b/>
        <sz val="10"/>
        <rFont val="Trebuchet MS"/>
        <family val="2"/>
      </rPr>
      <t>1685861</t>
    </r>
  </si>
  <si>
    <r>
      <t xml:space="preserve">FILTER KABINE FORD TRANSIT MINI BUS </t>
    </r>
    <r>
      <rPr>
        <b/>
        <sz val="10"/>
        <rFont val="Trebuchet MS"/>
        <family val="2"/>
      </rPr>
      <t>1748479</t>
    </r>
  </si>
  <si>
    <r>
      <t xml:space="preserve">FILTER ULJA FORD TRANZIT CUSTOM </t>
    </r>
    <r>
      <rPr>
        <b/>
        <sz val="10"/>
        <rFont val="Trebuchet MS"/>
        <family val="2"/>
      </rPr>
      <t>2007929</t>
    </r>
  </si>
  <si>
    <r>
      <t xml:space="preserve">FILTER GORIVA FORD TRANZIT CUSTOM </t>
    </r>
    <r>
      <rPr>
        <b/>
        <sz val="10"/>
        <rFont val="Trebuchet MS"/>
        <family val="2"/>
      </rPr>
      <t>2694348</t>
    </r>
  </si>
  <si>
    <r>
      <t xml:space="preserve">FILTER GORIVA </t>
    </r>
    <r>
      <rPr>
        <b/>
        <sz val="10"/>
        <rFont val="Trebuchet MS"/>
        <family val="2"/>
      </rPr>
      <t>2499389</t>
    </r>
  </si>
  <si>
    <r>
      <t xml:space="preserve">FILTER ZRAKA TRANSIT </t>
    </r>
    <r>
      <rPr>
        <b/>
        <sz val="10"/>
        <rFont val="Trebuchet MS"/>
        <family val="2"/>
      </rPr>
      <t>2240193</t>
    </r>
  </si>
  <si>
    <r>
      <t xml:space="preserve">FILTER ZRAKA TRANSIT </t>
    </r>
    <r>
      <rPr>
        <b/>
        <sz val="10"/>
        <rFont val="Trebuchet MS"/>
        <family val="2"/>
      </rPr>
      <t>1945831</t>
    </r>
  </si>
  <si>
    <t>DONALDSON</t>
  </si>
  <si>
    <t>DANFFOS</t>
  </si>
  <si>
    <t>DML165</t>
  </si>
  <si>
    <r>
      <t xml:space="preserve">FILTER ULJA SERVO UPRAVLJAČA </t>
    </r>
    <r>
      <rPr>
        <b/>
        <sz val="10"/>
        <color indexed="8"/>
        <rFont val="Trebuchet MS"/>
        <family val="2"/>
      </rPr>
      <t>81.473016005</t>
    </r>
  </si>
  <si>
    <r>
      <t xml:space="preserve">FILTER GORIVA </t>
    </r>
    <r>
      <rPr>
        <b/>
        <sz val="10"/>
        <color indexed="8"/>
        <rFont val="Trebuchet MS"/>
        <family val="2"/>
      </rPr>
      <t>81.000000245</t>
    </r>
  </si>
  <si>
    <r>
      <t xml:space="preserve">FILTER ULJA SERVO UPRAVLJAČA </t>
    </r>
    <r>
      <rPr>
        <b/>
        <sz val="10"/>
        <color indexed="8"/>
        <rFont val="Trebuchet MS"/>
        <family val="2"/>
      </rPr>
      <t>81.055046001</t>
    </r>
  </si>
  <si>
    <r>
      <t xml:space="preserve">FILTER KLIME </t>
    </r>
    <r>
      <rPr>
        <b/>
        <sz val="10"/>
        <color indexed="8"/>
        <rFont val="Trebuchet MS"/>
        <family val="2"/>
      </rPr>
      <t>81.779100027</t>
    </r>
  </si>
  <si>
    <t>SPHEROS; VALEO</t>
  </si>
  <si>
    <r>
      <t xml:space="preserve">FILTER KABINE </t>
    </r>
    <r>
      <rPr>
        <b/>
        <sz val="10"/>
        <rFont val="Trebuchet MS"/>
        <family val="2"/>
      </rPr>
      <t>36.779100056</t>
    </r>
  </si>
  <si>
    <r>
      <t xml:space="preserve">FILTER ULJA FORD FOCUS </t>
    </r>
    <r>
      <rPr>
        <b/>
        <sz val="10"/>
        <rFont val="Trebuchet MS"/>
        <family val="2"/>
      </rPr>
      <t>2192565</t>
    </r>
  </si>
  <si>
    <r>
      <t xml:space="preserve">FILTER ZRAKA FORD TRANZIT CUSTOM </t>
    </r>
    <r>
      <rPr>
        <b/>
        <sz val="10"/>
        <rFont val="Trebuchet MS"/>
        <family val="2"/>
      </rPr>
      <t>2320832</t>
    </r>
  </si>
  <si>
    <r>
      <t xml:space="preserve">FILTER KABINE FORD TRANSIT CUSTOM </t>
    </r>
    <r>
      <rPr>
        <b/>
        <sz val="10"/>
        <rFont val="Trebuchet MS"/>
        <family val="2"/>
      </rPr>
      <t>1839688</t>
    </r>
  </si>
  <si>
    <t>HU7010Z
E11HD204</t>
  </si>
  <si>
    <t>WK820/16
H411WK</t>
  </si>
  <si>
    <t>C4312/1
E821L</t>
  </si>
  <si>
    <t>CUK3569
E2916LC</t>
  </si>
  <si>
    <t>W712/82
H90W32</t>
  </si>
  <si>
    <t>PU7002X
E92KPD169</t>
  </si>
  <si>
    <t>C28110
E590L</t>
  </si>
  <si>
    <t>CUK2440
E1990LC</t>
  </si>
  <si>
    <t>W719/27
H14W23</t>
  </si>
  <si>
    <t>WK511/2
H246WK</t>
  </si>
  <si>
    <t>C2244
E890L</t>
  </si>
  <si>
    <t>CUK2433
E1903LC</t>
  </si>
  <si>
    <t>W7008
H315W</t>
  </si>
  <si>
    <t>C17006
E1019L</t>
  </si>
  <si>
    <t>CUK2436
E2964LC</t>
  </si>
  <si>
    <t>HU920X
E33HD96</t>
  </si>
  <si>
    <t>WK8105
H203WK</t>
  </si>
  <si>
    <t>C28100
E470L</t>
  </si>
  <si>
    <t>CU3649
E1901LI</t>
  </si>
  <si>
    <t>HU711/51X
E44HD110</t>
  </si>
  <si>
    <t>ZR7001
Z15D167</t>
  </si>
  <si>
    <t>WK8158
H305WK</t>
  </si>
  <si>
    <t>CUK22013
E2994LC</t>
  </si>
  <si>
    <t>W7034
H14W43</t>
  </si>
  <si>
    <t>PU9025 
E463KPD382</t>
  </si>
  <si>
    <t>C34005
E1448L</t>
  </si>
  <si>
    <t>CUK29007
E3921LC</t>
  </si>
  <si>
    <t>PU12003Z
E433KPD257</t>
  </si>
  <si>
    <t>C28050
E1447L</t>
  </si>
  <si>
    <t>C9007
E2295L</t>
  </si>
  <si>
    <r>
      <t xml:space="preserve">FILTER SUŠILAC KLIME CASTEL 4316/5 (16mm) , </t>
    </r>
    <r>
      <rPr>
        <b/>
        <sz val="10"/>
        <color indexed="8"/>
        <rFont val="Trebuchet MS"/>
        <family val="2"/>
      </rPr>
      <t>DML165</t>
    </r>
  </si>
  <si>
    <t>DANFFOS, CASTEL</t>
  </si>
  <si>
    <r>
      <t xml:space="preserve">FILTER SUŠILAC KLIME </t>
    </r>
    <r>
      <rPr>
        <b/>
        <sz val="10"/>
        <rFont val="Trebuchet MS"/>
        <family val="2"/>
      </rPr>
      <t>36.779726026</t>
    </r>
  </si>
  <si>
    <r>
      <t xml:space="preserve">FILTER SUŠILAC KLIME </t>
    </r>
    <r>
      <rPr>
        <b/>
        <sz val="10"/>
        <rFont val="Trebuchet MS"/>
        <family val="2"/>
      </rPr>
      <t>36.779720019</t>
    </r>
  </si>
  <si>
    <t>DONALDSON
MANN</t>
  </si>
  <si>
    <t>WABCO
MANN</t>
  </si>
  <si>
    <t>MANN
HENGST</t>
  </si>
  <si>
    <t>TROŠKOVNIK-  Prilog 1. Dokumentacije o nabavi JN 15/25</t>
  </si>
  <si>
    <t>Int.oznaka*</t>
  </si>
  <si>
    <t xml:space="preserve">Proizvođač </t>
  </si>
  <si>
    <t xml:space="preserve">Ponuđeno </t>
  </si>
  <si>
    <t xml:space="preserve">Tehničke specifikacije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</si>
</sst>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31" x14ac:knownFonts="1"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b/>
      <sz val="11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theme="1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7" applyNumberFormat="0" applyAlignment="0" applyProtection="0"/>
    <xf numFmtId="0" fontId="7" fillId="28" borderId="8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7" applyNumberFormat="0" applyAlignment="0" applyProtection="0"/>
    <xf numFmtId="0" fontId="14" fillId="0" borderId="12" applyNumberFormat="0" applyFill="0" applyAlignment="0" applyProtection="0"/>
    <xf numFmtId="0" fontId="15" fillId="31" borderId="0" applyNumberFormat="0" applyBorder="0" applyAlignment="0" applyProtection="0"/>
    <xf numFmtId="0" fontId="2" fillId="0" borderId="0"/>
    <xf numFmtId="0" fontId="1" fillId="0" borderId="0"/>
    <xf numFmtId="0" fontId="1" fillId="32" borderId="13" applyNumberFormat="0" applyFont="0" applyAlignment="0" applyProtection="0"/>
    <xf numFmtId="0" fontId="16" fillId="27" borderId="14" applyNumberFormat="0" applyAlignment="0" applyProtection="0"/>
    <xf numFmtId="0" fontId="17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20" fillId="0" borderId="0" xfId="0" applyFont="1"/>
    <xf numFmtId="0" fontId="20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left"/>
    </xf>
    <xf numFmtId="0" fontId="23" fillId="0" borderId="0" xfId="0" applyFont="1"/>
    <xf numFmtId="49" fontId="24" fillId="0" borderId="0" xfId="37" applyNumberFormat="1" applyFont="1" applyAlignment="1">
      <alignment vertical="center"/>
    </xf>
    <xf numFmtId="0" fontId="21" fillId="0" borderId="0" xfId="0" applyFont="1" applyAlignment="1">
      <alignment horizontal="left"/>
    </xf>
    <xf numFmtId="49" fontId="25" fillId="0" borderId="1" xfId="38" applyNumberFormat="1" applyFont="1" applyBorder="1" applyAlignment="1">
      <alignment horizontal="left" vertical="center" wrapText="1"/>
    </xf>
    <xf numFmtId="0" fontId="25" fillId="0" borderId="1" xfId="38" applyFont="1" applyBorder="1" applyAlignment="1">
      <alignment horizontal="center" vertical="center" wrapText="1"/>
    </xf>
    <xf numFmtId="0" fontId="25" fillId="0" borderId="1" xfId="38" quotePrefix="1" applyFont="1" applyBorder="1" applyAlignment="1">
      <alignment horizontal="center" vertical="center" wrapText="1"/>
    </xf>
    <xf numFmtId="0" fontId="25" fillId="0" borderId="1" xfId="38" applyFont="1" applyBorder="1" applyAlignment="1">
      <alignment vertical="center" wrapText="1"/>
    </xf>
    <xf numFmtId="0" fontId="25" fillId="0" borderId="1" xfId="38" applyFont="1" applyBorder="1" applyAlignment="1">
      <alignment horizontal="left" vertical="center" wrapText="1"/>
    </xf>
    <xf numFmtId="1" fontId="25" fillId="0" borderId="1" xfId="38" applyNumberFormat="1" applyFont="1" applyBorder="1" applyAlignment="1">
      <alignment horizontal="center" vertical="center" wrapText="1"/>
    </xf>
    <xf numFmtId="4" fontId="25" fillId="0" borderId="1" xfId="38" applyNumberFormat="1" applyFont="1" applyBorder="1" applyAlignment="1">
      <alignment horizontal="center" vertical="center" wrapText="1"/>
    </xf>
    <xf numFmtId="49" fontId="28" fillId="0" borderId="1" xfId="38" applyNumberFormat="1" applyFont="1" applyBorder="1" applyAlignment="1">
      <alignment horizontal="left" vertical="center" wrapText="1"/>
    </xf>
    <xf numFmtId="3" fontId="25" fillId="0" borderId="1" xfId="38" applyNumberFormat="1" applyFont="1" applyBorder="1" applyAlignment="1">
      <alignment horizontal="left" vertical="center" wrapText="1"/>
    </xf>
    <xf numFmtId="0" fontId="28" fillId="0" borderId="1" xfId="38" applyFont="1" applyBorder="1" applyAlignment="1">
      <alignment horizontal="left" vertical="center" wrapText="1"/>
    </xf>
    <xf numFmtId="3" fontId="25" fillId="0" borderId="1" xfId="38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 vertical="center" wrapText="1"/>
    </xf>
    <xf numFmtId="1" fontId="28" fillId="0" borderId="1" xfId="38" applyNumberFormat="1" applyFont="1" applyBorder="1" applyAlignment="1">
      <alignment horizontal="center" vertical="center" wrapText="1"/>
    </xf>
    <xf numFmtId="4" fontId="28" fillId="0" borderId="1" xfId="38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vertical="center"/>
    </xf>
    <xf numFmtId="49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49" fontId="25" fillId="33" borderId="3" xfId="0" applyNumberFormat="1" applyFont="1" applyFill="1" applyBorder="1" applyAlignment="1">
      <alignment horizontal="center"/>
    </xf>
    <xf numFmtId="0" fontId="25" fillId="33" borderId="4" xfId="0" applyFont="1" applyFill="1" applyBorder="1" applyAlignment="1">
      <alignment horizontal="right"/>
    </xf>
    <xf numFmtId="4" fontId="27" fillId="33" borderId="1" xfId="0" applyNumberFormat="1" applyFont="1" applyFill="1" applyBorder="1"/>
    <xf numFmtId="49" fontId="25" fillId="33" borderId="2" xfId="0" applyNumberFormat="1" applyFont="1" applyFill="1" applyBorder="1"/>
    <xf numFmtId="49" fontId="25" fillId="33" borderId="3" xfId="0" applyNumberFormat="1" applyFont="1" applyFill="1" applyBorder="1"/>
    <xf numFmtId="0" fontId="26" fillId="33" borderId="1" xfId="0" applyFont="1" applyFill="1" applyBorder="1" applyAlignment="1">
      <alignment horizontal="center" wrapText="1"/>
    </xf>
    <xf numFmtId="49" fontId="24" fillId="0" borderId="0" xfId="37" applyNumberFormat="1" applyFont="1" applyAlignment="1">
      <alignment horizontal="left"/>
    </xf>
    <xf numFmtId="49" fontId="24" fillId="0" borderId="0" xfId="37" applyNumberFormat="1" applyFont="1" applyAlignment="1">
      <alignment horizontal="center" vertical="center"/>
    </xf>
    <xf numFmtId="0" fontId="26" fillId="33" borderId="1" xfId="0" applyFont="1" applyFill="1" applyBorder="1" applyAlignment="1">
      <alignment horizontal="center" wrapText="1"/>
    </xf>
    <xf numFmtId="164" fontId="29" fillId="33" borderId="5" xfId="0" applyNumberFormat="1" applyFont="1" applyFill="1" applyBorder="1" applyAlignment="1">
      <alignment horizontal="center" vertical="center" wrapText="1"/>
    </xf>
    <xf numFmtId="164" fontId="29" fillId="33" borderId="6" xfId="0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49" fontId="25" fillId="33" borderId="2" xfId="0" applyNumberFormat="1" applyFont="1" applyFill="1" applyBorder="1" applyAlignment="1">
      <alignment horizontal="center"/>
    </xf>
    <xf numFmtId="49" fontId="25" fillId="33" borderId="3" xfId="0" applyNumberFormat="1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5" fillId="33" borderId="4" xfId="0" applyFont="1" applyFill="1" applyBorder="1" applyAlignment="1">
      <alignment horizontal="right"/>
    </xf>
    <xf numFmtId="0" fontId="25" fillId="33" borderId="1" xfId="0" applyFont="1" applyFill="1" applyBorder="1" applyAlignment="1">
      <alignment horizontal="right"/>
    </xf>
    <xf numFmtId="0" fontId="26" fillId="33" borderId="16" xfId="0" applyFont="1" applyFill="1" applyBorder="1" applyAlignment="1">
      <alignment horizontal="center" wrapText="1"/>
    </xf>
    <xf numFmtId="0" fontId="26" fillId="33" borderId="17" xfId="0" applyFont="1" applyFill="1" applyBorder="1" applyAlignment="1">
      <alignment horizontal="center" wrapText="1"/>
    </xf>
    <xf numFmtId="0" fontId="30" fillId="33" borderId="1" xfId="0" applyFont="1" applyFill="1" applyBorder="1" applyAlignment="1">
      <alignment horizontal="center" wrapText="1"/>
    </xf>
  </cellXfs>
  <cellStyles count="4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 2" xfId="37" xr:uid="{00000000-0005-0000-0000-000024000000}"/>
    <cellStyle name="Normalno" xfId="0" builtinId="0"/>
    <cellStyle name="Normalno_List1" xfId="38" xr:uid="{00000000-0005-0000-0000-000026000000}"/>
    <cellStyle name="Note" xfId="39" xr:uid="{00000000-0005-0000-0000-000027000000}"/>
    <cellStyle name="Output" xfId="40" xr:uid="{00000000-0005-0000-0000-000028000000}"/>
    <cellStyle name="Title" xfId="41" xr:uid="{00000000-0005-0000-0000-000029000000}"/>
    <cellStyle name="Total" xfId="42" xr:uid="{00000000-0005-0000-0000-00002A000000}"/>
    <cellStyle name="Warning Text" xfId="43" xr:uid="{00000000-0005-0000-0000-00002B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9"/>
  <sheetViews>
    <sheetView tabSelected="1" workbookViewId="0">
      <selection activeCell="N9" sqref="N9"/>
    </sheetView>
  </sheetViews>
  <sheetFormatPr defaultRowHeight="15" x14ac:dyDescent="0.25"/>
  <cols>
    <col min="1" max="1" width="10" customWidth="1"/>
    <col min="2" max="2" width="13.28515625" customWidth="1"/>
    <col min="3" max="3" width="51.140625" customWidth="1"/>
    <col min="4" max="4" width="10.28515625" customWidth="1"/>
    <col min="5" max="5" width="12.28515625" customWidth="1"/>
    <col min="6" max="6" width="16.140625" customWidth="1"/>
    <col min="7" max="7" width="10.85546875" customWidth="1"/>
    <col min="8" max="8" width="13.85546875" customWidth="1"/>
    <col min="9" max="9" width="8.85546875" customWidth="1"/>
    <col min="10" max="10" width="9" customWidth="1"/>
    <col min="11" max="11" width="10.7109375" bestFit="1" customWidth="1"/>
    <col min="13" max="13" width="9.140625" customWidth="1"/>
  </cols>
  <sheetData>
    <row r="1" spans="1:12" ht="16.5" x14ac:dyDescent="0.3">
      <c r="A1" s="7" t="s">
        <v>19</v>
      </c>
      <c r="B1" s="8"/>
      <c r="C1" s="5"/>
      <c r="D1" s="5"/>
      <c r="E1" s="6"/>
      <c r="F1" s="6"/>
      <c r="G1" s="6"/>
      <c r="H1" s="6"/>
      <c r="I1" s="6"/>
      <c r="J1" s="6"/>
      <c r="K1" s="4"/>
      <c r="L1" s="4"/>
    </row>
    <row r="2" spans="1:12" ht="16.5" x14ac:dyDescent="0.3">
      <c r="A2" s="7" t="s">
        <v>20</v>
      </c>
      <c r="B2" s="8"/>
      <c r="C2" s="5"/>
      <c r="D2" s="5"/>
      <c r="E2" s="6"/>
      <c r="F2" s="6"/>
      <c r="G2" s="6"/>
      <c r="H2" s="6"/>
      <c r="I2" s="6"/>
      <c r="J2" s="6"/>
      <c r="K2" s="4"/>
      <c r="L2" s="4"/>
    </row>
    <row r="3" spans="1:12" ht="16.5" x14ac:dyDescent="0.3">
      <c r="A3" s="39" t="s">
        <v>21</v>
      </c>
      <c r="B3" s="39"/>
      <c r="C3" s="5"/>
      <c r="D3" s="5"/>
      <c r="E3" s="6"/>
      <c r="F3" s="6"/>
      <c r="G3" s="6"/>
      <c r="H3" s="6"/>
      <c r="I3" s="6"/>
      <c r="J3" s="6"/>
      <c r="K3" s="4"/>
      <c r="L3" s="4"/>
    </row>
    <row r="4" spans="1:12" ht="16.5" x14ac:dyDescent="0.3">
      <c r="A4" s="6"/>
      <c r="B4" s="4"/>
      <c r="C4" s="5"/>
      <c r="D4" s="5"/>
      <c r="E4" s="6"/>
      <c r="F4" s="6"/>
      <c r="G4" s="6"/>
      <c r="H4" s="6"/>
      <c r="I4" s="6"/>
      <c r="J4" s="6"/>
      <c r="K4" s="4"/>
      <c r="L4" s="4"/>
    </row>
    <row r="5" spans="1:12" ht="16.5" x14ac:dyDescent="0.25">
      <c r="A5" s="40" t="s">
        <v>175</v>
      </c>
      <c r="B5" s="40"/>
      <c r="C5" s="40"/>
      <c r="D5" s="40"/>
      <c r="E5" s="40"/>
      <c r="F5" s="40"/>
      <c r="G5" s="40"/>
      <c r="H5" s="40"/>
      <c r="I5" s="40"/>
      <c r="J5" s="40"/>
      <c r="K5" s="9"/>
      <c r="L5" s="9"/>
    </row>
    <row r="6" spans="1:12" ht="15" customHeight="1" x14ac:dyDescent="0.3">
      <c r="A6" s="42" t="s">
        <v>23</v>
      </c>
      <c r="B6" s="42" t="s">
        <v>176</v>
      </c>
      <c r="C6" s="42" t="s">
        <v>22</v>
      </c>
      <c r="D6" s="42" t="s">
        <v>42</v>
      </c>
      <c r="E6" s="41" t="s">
        <v>179</v>
      </c>
      <c r="F6" s="41"/>
      <c r="G6" s="50" t="s">
        <v>178</v>
      </c>
      <c r="H6" s="51"/>
      <c r="I6" s="42" t="s">
        <v>24</v>
      </c>
      <c r="J6" s="42" t="s">
        <v>25</v>
      </c>
      <c r="K6" s="44" t="s">
        <v>37</v>
      </c>
      <c r="L6" s="4"/>
    </row>
    <row r="7" spans="1:12" ht="33.75" customHeight="1" x14ac:dyDescent="0.3">
      <c r="A7" s="43"/>
      <c r="B7" s="43"/>
      <c r="C7" s="43"/>
      <c r="D7" s="43"/>
      <c r="E7" s="38" t="s">
        <v>33</v>
      </c>
      <c r="F7" s="38" t="s">
        <v>34</v>
      </c>
      <c r="G7" s="52" t="s">
        <v>33</v>
      </c>
      <c r="H7" s="38" t="s">
        <v>177</v>
      </c>
      <c r="I7" s="43"/>
      <c r="J7" s="43"/>
      <c r="K7" s="44"/>
      <c r="L7" s="2"/>
    </row>
    <row r="8" spans="1:12" s="1" customFormat="1" ht="31.5" customHeight="1" x14ac:dyDescent="0.3">
      <c r="A8" s="12" t="s">
        <v>43</v>
      </c>
      <c r="B8" s="13" t="s">
        <v>14</v>
      </c>
      <c r="C8" s="11" t="s">
        <v>131</v>
      </c>
      <c r="D8" s="14" t="s">
        <v>16</v>
      </c>
      <c r="E8" s="15" t="s">
        <v>46</v>
      </c>
      <c r="F8" s="15" t="s">
        <v>172</v>
      </c>
      <c r="G8" s="15"/>
      <c r="H8" s="15"/>
      <c r="I8" s="16">
        <v>1</v>
      </c>
      <c r="J8" s="17">
        <v>0</v>
      </c>
      <c r="K8" s="29">
        <f>I8*J8</f>
        <v>0</v>
      </c>
      <c r="L8" s="3"/>
    </row>
    <row r="9" spans="1:12" s="1" customFormat="1" ht="35.25" customHeight="1" x14ac:dyDescent="0.3">
      <c r="A9" s="12" t="s">
        <v>45</v>
      </c>
      <c r="B9" s="13" t="s">
        <v>0</v>
      </c>
      <c r="C9" s="11" t="s">
        <v>130</v>
      </c>
      <c r="D9" s="14" t="s">
        <v>16</v>
      </c>
      <c r="E9" s="15" t="s">
        <v>47</v>
      </c>
      <c r="F9" s="15" t="s">
        <v>172</v>
      </c>
      <c r="G9" s="15"/>
      <c r="H9" s="15"/>
      <c r="I9" s="16">
        <v>1</v>
      </c>
      <c r="J9" s="17">
        <v>0</v>
      </c>
      <c r="K9" s="29">
        <f t="shared" ref="K9:K66" si="0">I9*J9</f>
        <v>0</v>
      </c>
      <c r="L9" s="3"/>
    </row>
    <row r="10" spans="1:12" s="1" customFormat="1" ht="36" customHeight="1" x14ac:dyDescent="0.3">
      <c r="A10" s="12" t="s">
        <v>44</v>
      </c>
      <c r="B10" s="13">
        <v>813005</v>
      </c>
      <c r="C10" s="11" t="s">
        <v>49</v>
      </c>
      <c r="D10" s="14" t="s">
        <v>16</v>
      </c>
      <c r="E10" s="15" t="s">
        <v>48</v>
      </c>
      <c r="F10" s="15" t="s">
        <v>172</v>
      </c>
      <c r="G10" s="15"/>
      <c r="H10" s="15"/>
      <c r="I10" s="16">
        <v>1</v>
      </c>
      <c r="J10" s="17">
        <v>0</v>
      </c>
      <c r="K10" s="29">
        <f t="shared" si="0"/>
        <v>0</v>
      </c>
      <c r="L10" s="3"/>
    </row>
    <row r="11" spans="1:12" s="1" customFormat="1" ht="36" customHeight="1" x14ac:dyDescent="0.3">
      <c r="A11" s="12">
        <v>4</v>
      </c>
      <c r="B11" s="13" t="s">
        <v>8</v>
      </c>
      <c r="C11" s="11" t="s">
        <v>129</v>
      </c>
      <c r="D11" s="14" t="s">
        <v>16</v>
      </c>
      <c r="E11" s="15" t="s">
        <v>50</v>
      </c>
      <c r="F11" s="15" t="s">
        <v>172</v>
      </c>
      <c r="G11" s="15"/>
      <c r="H11" s="15"/>
      <c r="I11" s="16">
        <v>20</v>
      </c>
      <c r="J11" s="17">
        <v>0</v>
      </c>
      <c r="K11" s="29">
        <f t="shared" si="0"/>
        <v>0</v>
      </c>
      <c r="L11" s="3"/>
    </row>
    <row r="12" spans="1:12" s="1" customFormat="1" ht="36" customHeight="1" x14ac:dyDescent="0.3">
      <c r="A12" s="12">
        <v>5</v>
      </c>
      <c r="B12" s="13" t="s">
        <v>1</v>
      </c>
      <c r="C12" s="11" t="s">
        <v>53</v>
      </c>
      <c r="D12" s="14" t="s">
        <v>17</v>
      </c>
      <c r="E12" s="15" t="s">
        <v>51</v>
      </c>
      <c r="F12" s="15" t="s">
        <v>172</v>
      </c>
      <c r="G12" s="15"/>
      <c r="H12" s="15"/>
      <c r="I12" s="16">
        <v>20</v>
      </c>
      <c r="J12" s="17">
        <v>0</v>
      </c>
      <c r="K12" s="29">
        <f t="shared" si="0"/>
        <v>0</v>
      </c>
      <c r="L12" s="3"/>
    </row>
    <row r="13" spans="1:12" s="1" customFormat="1" ht="36" customHeight="1" x14ac:dyDescent="0.3">
      <c r="A13" s="12">
        <v>6</v>
      </c>
      <c r="B13" s="13" t="s">
        <v>3</v>
      </c>
      <c r="C13" s="11" t="s">
        <v>54</v>
      </c>
      <c r="D13" s="14" t="s">
        <v>16</v>
      </c>
      <c r="E13" s="15" t="s">
        <v>52</v>
      </c>
      <c r="F13" s="15" t="s">
        <v>172</v>
      </c>
      <c r="G13" s="15"/>
      <c r="H13" s="15"/>
      <c r="I13" s="16">
        <v>10</v>
      </c>
      <c r="J13" s="17">
        <v>0</v>
      </c>
      <c r="K13" s="29">
        <f t="shared" si="0"/>
        <v>0</v>
      </c>
      <c r="L13" s="3"/>
    </row>
    <row r="14" spans="1:12" s="1" customFormat="1" ht="36" customHeight="1" x14ac:dyDescent="0.3">
      <c r="A14" s="12">
        <v>7</v>
      </c>
      <c r="B14" s="13" t="s">
        <v>4</v>
      </c>
      <c r="C14" s="11" t="s">
        <v>55</v>
      </c>
      <c r="D14" s="14" t="s">
        <v>16</v>
      </c>
      <c r="E14" s="15" t="s">
        <v>56</v>
      </c>
      <c r="F14" s="15" t="s">
        <v>172</v>
      </c>
      <c r="G14" s="15"/>
      <c r="H14" s="15"/>
      <c r="I14" s="16">
        <v>1</v>
      </c>
      <c r="J14" s="17">
        <v>0</v>
      </c>
      <c r="K14" s="29">
        <f t="shared" si="0"/>
        <v>0</v>
      </c>
      <c r="L14" s="3"/>
    </row>
    <row r="15" spans="1:12" s="1" customFormat="1" ht="36" customHeight="1" x14ac:dyDescent="0.3">
      <c r="A15" s="12">
        <v>8</v>
      </c>
      <c r="B15" s="13" t="s">
        <v>12</v>
      </c>
      <c r="C15" s="11" t="s">
        <v>57</v>
      </c>
      <c r="D15" s="14" t="s">
        <v>18</v>
      </c>
      <c r="E15" s="15" t="s">
        <v>58</v>
      </c>
      <c r="F15" s="15" t="s">
        <v>172</v>
      </c>
      <c r="G15" s="15"/>
      <c r="H15" s="15"/>
      <c r="I15" s="16">
        <v>8</v>
      </c>
      <c r="J15" s="17">
        <v>0</v>
      </c>
      <c r="K15" s="29">
        <f t="shared" si="0"/>
        <v>0</v>
      </c>
      <c r="L15" s="3"/>
    </row>
    <row r="16" spans="1:12" s="1" customFormat="1" ht="41.25" customHeight="1" x14ac:dyDescent="0.3">
      <c r="A16" s="12">
        <v>9</v>
      </c>
      <c r="B16" s="13" t="s">
        <v>5</v>
      </c>
      <c r="C16" s="11" t="s">
        <v>60</v>
      </c>
      <c r="D16" s="14" t="s">
        <v>17</v>
      </c>
      <c r="E16" s="15" t="s">
        <v>59</v>
      </c>
      <c r="F16" s="15" t="s">
        <v>172</v>
      </c>
      <c r="G16" s="15"/>
      <c r="H16" s="15"/>
      <c r="I16" s="16">
        <v>10</v>
      </c>
      <c r="J16" s="17">
        <v>0</v>
      </c>
      <c r="K16" s="29">
        <f t="shared" si="0"/>
        <v>0</v>
      </c>
      <c r="L16" s="3"/>
    </row>
    <row r="17" spans="1:12" s="1" customFormat="1" ht="41.25" customHeight="1" x14ac:dyDescent="0.3">
      <c r="A17" s="12">
        <v>10</v>
      </c>
      <c r="B17" s="13" t="s">
        <v>15</v>
      </c>
      <c r="C17" s="11" t="s">
        <v>61</v>
      </c>
      <c r="D17" s="14" t="s">
        <v>16</v>
      </c>
      <c r="E17" s="15" t="s">
        <v>62</v>
      </c>
      <c r="F17" s="15" t="s">
        <v>172</v>
      </c>
      <c r="G17" s="15"/>
      <c r="H17" s="15"/>
      <c r="I17" s="16">
        <v>5</v>
      </c>
      <c r="J17" s="17">
        <v>0</v>
      </c>
      <c r="K17" s="29">
        <f t="shared" si="0"/>
        <v>0</v>
      </c>
      <c r="L17" s="3"/>
    </row>
    <row r="18" spans="1:12" s="1" customFormat="1" ht="36" customHeight="1" x14ac:dyDescent="0.3">
      <c r="A18" s="12">
        <v>11</v>
      </c>
      <c r="B18" s="13" t="s">
        <v>6</v>
      </c>
      <c r="C18" s="11" t="s">
        <v>63</v>
      </c>
      <c r="D18" s="14" t="s">
        <v>16</v>
      </c>
      <c r="E18" s="15" t="s">
        <v>64</v>
      </c>
      <c r="F18" s="15" t="s">
        <v>172</v>
      </c>
      <c r="G18" s="15"/>
      <c r="H18" s="15"/>
      <c r="I18" s="16">
        <v>50</v>
      </c>
      <c r="J18" s="17">
        <v>0</v>
      </c>
      <c r="K18" s="29">
        <f t="shared" si="0"/>
        <v>0</v>
      </c>
      <c r="L18" s="3"/>
    </row>
    <row r="19" spans="1:12" s="1" customFormat="1" ht="36" customHeight="1" x14ac:dyDescent="0.3">
      <c r="A19" s="12">
        <v>12</v>
      </c>
      <c r="B19" s="13" t="s">
        <v>7</v>
      </c>
      <c r="C19" s="11" t="s">
        <v>65</v>
      </c>
      <c r="D19" s="14" t="s">
        <v>16</v>
      </c>
      <c r="E19" s="15" t="s">
        <v>66</v>
      </c>
      <c r="F19" s="15" t="s">
        <v>172</v>
      </c>
      <c r="G19" s="15"/>
      <c r="H19" s="15"/>
      <c r="I19" s="16">
        <v>1</v>
      </c>
      <c r="J19" s="17">
        <v>0</v>
      </c>
      <c r="K19" s="29">
        <f t="shared" si="0"/>
        <v>0</v>
      </c>
      <c r="L19" s="3"/>
    </row>
    <row r="20" spans="1:12" s="1" customFormat="1" ht="36" customHeight="1" x14ac:dyDescent="0.3">
      <c r="A20" s="12">
        <v>13</v>
      </c>
      <c r="B20" s="13" t="s">
        <v>11</v>
      </c>
      <c r="C20" s="18" t="s">
        <v>68</v>
      </c>
      <c r="D20" s="14" t="s">
        <v>16</v>
      </c>
      <c r="E20" s="19" t="s">
        <v>67</v>
      </c>
      <c r="F20" s="15" t="s">
        <v>172</v>
      </c>
      <c r="G20" s="15"/>
      <c r="H20" s="15"/>
      <c r="I20" s="16">
        <v>50</v>
      </c>
      <c r="J20" s="17">
        <v>0</v>
      </c>
      <c r="K20" s="29">
        <f t="shared" si="0"/>
        <v>0</v>
      </c>
      <c r="L20" s="3"/>
    </row>
    <row r="21" spans="1:12" s="1" customFormat="1" ht="36" customHeight="1" x14ac:dyDescent="0.3">
      <c r="A21" s="12">
        <v>14</v>
      </c>
      <c r="B21" s="13" t="s">
        <v>9</v>
      </c>
      <c r="C21" s="11" t="s">
        <v>70</v>
      </c>
      <c r="D21" s="14" t="s">
        <v>16</v>
      </c>
      <c r="E21" s="15" t="s">
        <v>69</v>
      </c>
      <c r="F21" s="15" t="s">
        <v>172</v>
      </c>
      <c r="G21" s="15"/>
      <c r="H21" s="15"/>
      <c r="I21" s="16">
        <v>5</v>
      </c>
      <c r="J21" s="17">
        <v>0</v>
      </c>
      <c r="K21" s="29">
        <f t="shared" si="0"/>
        <v>0</v>
      </c>
      <c r="L21" s="3"/>
    </row>
    <row r="22" spans="1:12" s="1" customFormat="1" ht="36.75" customHeight="1" x14ac:dyDescent="0.3">
      <c r="A22" s="12">
        <v>15</v>
      </c>
      <c r="B22" s="13" t="s">
        <v>10</v>
      </c>
      <c r="C22" s="15" t="s">
        <v>72</v>
      </c>
      <c r="D22" s="14" t="s">
        <v>16</v>
      </c>
      <c r="E22" s="15" t="s">
        <v>71</v>
      </c>
      <c r="F22" s="15" t="s">
        <v>172</v>
      </c>
      <c r="G22" s="15"/>
      <c r="H22" s="15"/>
      <c r="I22" s="12">
        <v>40</v>
      </c>
      <c r="J22" s="17">
        <v>0</v>
      </c>
      <c r="K22" s="29">
        <f t="shared" si="0"/>
        <v>0</v>
      </c>
      <c r="L22" s="3"/>
    </row>
    <row r="23" spans="1:12" s="1" customFormat="1" ht="41.25" customHeight="1" x14ac:dyDescent="0.3">
      <c r="A23" s="12">
        <v>16</v>
      </c>
      <c r="B23" s="13" t="s">
        <v>2</v>
      </c>
      <c r="C23" s="15" t="s">
        <v>74</v>
      </c>
      <c r="D23" s="14" t="s">
        <v>16</v>
      </c>
      <c r="E23" s="15" t="s">
        <v>73</v>
      </c>
      <c r="F23" s="15" t="s">
        <v>172</v>
      </c>
      <c r="G23" s="15"/>
      <c r="H23" s="15"/>
      <c r="I23" s="12">
        <v>3</v>
      </c>
      <c r="J23" s="17">
        <v>0</v>
      </c>
      <c r="K23" s="29">
        <f t="shared" si="0"/>
        <v>0</v>
      </c>
      <c r="L23" s="3"/>
    </row>
    <row r="24" spans="1:12" s="1" customFormat="1" ht="39.75" customHeight="1" x14ac:dyDescent="0.3">
      <c r="A24" s="12">
        <v>17</v>
      </c>
      <c r="B24" s="13" t="s">
        <v>13</v>
      </c>
      <c r="C24" s="15" t="s">
        <v>76</v>
      </c>
      <c r="D24" s="14" t="s">
        <v>18</v>
      </c>
      <c r="E24" s="15" t="s">
        <v>75</v>
      </c>
      <c r="F24" s="15" t="s">
        <v>172</v>
      </c>
      <c r="G24" s="15"/>
      <c r="H24" s="15"/>
      <c r="I24" s="12">
        <v>1</v>
      </c>
      <c r="J24" s="17">
        <v>0</v>
      </c>
      <c r="K24" s="29">
        <f t="shared" si="0"/>
        <v>0</v>
      </c>
      <c r="L24" s="3"/>
    </row>
    <row r="25" spans="1:12" s="1" customFormat="1" ht="36" customHeight="1" x14ac:dyDescent="0.3">
      <c r="A25" s="12">
        <v>18</v>
      </c>
      <c r="B25" s="13">
        <v>813052</v>
      </c>
      <c r="C25" s="20" t="s">
        <v>78</v>
      </c>
      <c r="D25" s="21" t="s">
        <v>16</v>
      </c>
      <c r="E25" s="15" t="s">
        <v>77</v>
      </c>
      <c r="F25" s="15" t="s">
        <v>172</v>
      </c>
      <c r="G25" s="15"/>
      <c r="H25" s="15"/>
      <c r="I25" s="16">
        <v>50</v>
      </c>
      <c r="J25" s="17">
        <v>0</v>
      </c>
      <c r="K25" s="29">
        <f t="shared" si="0"/>
        <v>0</v>
      </c>
      <c r="L25" s="3"/>
    </row>
    <row r="26" spans="1:12" s="1" customFormat="1" ht="39.75" customHeight="1" x14ac:dyDescent="0.3">
      <c r="A26" s="12">
        <v>19</v>
      </c>
      <c r="B26" s="13">
        <v>813023</v>
      </c>
      <c r="C26" s="15" t="s">
        <v>80</v>
      </c>
      <c r="D26" s="21" t="s">
        <v>16</v>
      </c>
      <c r="E26" s="15" t="s">
        <v>79</v>
      </c>
      <c r="F26" s="15" t="s">
        <v>172</v>
      </c>
      <c r="G26" s="15"/>
      <c r="H26" s="15"/>
      <c r="I26" s="16">
        <v>10</v>
      </c>
      <c r="J26" s="17">
        <v>0</v>
      </c>
      <c r="K26" s="29">
        <f t="shared" si="0"/>
        <v>0</v>
      </c>
      <c r="L26" s="3"/>
    </row>
    <row r="27" spans="1:12" s="1" customFormat="1" ht="18" customHeight="1" x14ac:dyDescent="0.3">
      <c r="A27" s="12">
        <v>20</v>
      </c>
      <c r="B27" s="22">
        <v>813041</v>
      </c>
      <c r="C27" s="23" t="s">
        <v>81</v>
      </c>
      <c r="D27" s="30" t="s">
        <v>18</v>
      </c>
      <c r="E27" s="15" t="s">
        <v>35</v>
      </c>
      <c r="F27" s="15" t="s">
        <v>126</v>
      </c>
      <c r="G27" s="15"/>
      <c r="H27" s="15"/>
      <c r="I27" s="16">
        <v>3</v>
      </c>
      <c r="J27" s="17">
        <v>0</v>
      </c>
      <c r="K27" s="29">
        <f t="shared" si="0"/>
        <v>0</v>
      </c>
      <c r="L27" s="3"/>
    </row>
    <row r="28" spans="1:12" s="1" customFormat="1" ht="18" customHeight="1" x14ac:dyDescent="0.3">
      <c r="A28" s="12">
        <v>21</v>
      </c>
      <c r="B28" s="22">
        <v>813064</v>
      </c>
      <c r="C28" s="23" t="s">
        <v>82</v>
      </c>
      <c r="D28" s="30" t="s">
        <v>18</v>
      </c>
      <c r="E28" s="15" t="s">
        <v>36</v>
      </c>
      <c r="F28" s="15" t="s">
        <v>126</v>
      </c>
      <c r="G28" s="15"/>
      <c r="H28" s="15"/>
      <c r="I28" s="16">
        <v>5</v>
      </c>
      <c r="J28" s="17">
        <v>0</v>
      </c>
      <c r="K28" s="29">
        <f t="shared" si="0"/>
        <v>0</v>
      </c>
      <c r="L28" s="3"/>
    </row>
    <row r="29" spans="1:12" s="1" customFormat="1" ht="18" customHeight="1" x14ac:dyDescent="0.3">
      <c r="A29" s="12">
        <v>22</v>
      </c>
      <c r="B29" s="22">
        <v>811271</v>
      </c>
      <c r="C29" s="24" t="s">
        <v>168</v>
      </c>
      <c r="D29" s="30" t="s">
        <v>18</v>
      </c>
      <c r="E29" s="15" t="s">
        <v>128</v>
      </c>
      <c r="F29" s="15" t="s">
        <v>169</v>
      </c>
      <c r="G29" s="15"/>
      <c r="H29" s="15"/>
      <c r="I29" s="16">
        <v>3</v>
      </c>
      <c r="J29" s="17">
        <v>0</v>
      </c>
      <c r="K29" s="29">
        <f t="shared" si="0"/>
        <v>0</v>
      </c>
      <c r="L29" s="3"/>
    </row>
    <row r="30" spans="1:12" s="1" customFormat="1" ht="18" customHeight="1" x14ac:dyDescent="0.3">
      <c r="A30" s="12">
        <v>23</v>
      </c>
      <c r="B30" s="22">
        <v>811270</v>
      </c>
      <c r="C30" s="24" t="s">
        <v>84</v>
      </c>
      <c r="D30" s="30" t="str">
        <f t="shared" ref="D30:D37" si="1">$D$38</f>
        <v>MAN BUS</v>
      </c>
      <c r="E30" s="15" t="s">
        <v>83</v>
      </c>
      <c r="F30" s="15" t="s">
        <v>127</v>
      </c>
      <c r="G30" s="15"/>
      <c r="H30" s="15"/>
      <c r="I30" s="16">
        <v>5</v>
      </c>
      <c r="J30" s="17">
        <v>0</v>
      </c>
      <c r="K30" s="29">
        <f t="shared" si="0"/>
        <v>0</v>
      </c>
      <c r="L30" s="3"/>
    </row>
    <row r="31" spans="1:12" s="1" customFormat="1" ht="18.75" customHeight="1" x14ac:dyDescent="0.3">
      <c r="A31" s="12">
        <v>24</v>
      </c>
      <c r="B31" s="22">
        <v>813048</v>
      </c>
      <c r="C31" s="24" t="s">
        <v>86</v>
      </c>
      <c r="D31" s="30" t="str">
        <f t="shared" si="1"/>
        <v>MAN BUS</v>
      </c>
      <c r="E31" s="15" t="s">
        <v>85</v>
      </c>
      <c r="F31" s="20" t="s">
        <v>39</v>
      </c>
      <c r="G31" s="20"/>
      <c r="H31" s="20"/>
      <c r="I31" s="16">
        <v>90</v>
      </c>
      <c r="J31" s="17">
        <v>0</v>
      </c>
      <c r="K31" s="29">
        <f t="shared" si="0"/>
        <v>0</v>
      </c>
      <c r="L31" s="3"/>
    </row>
    <row r="32" spans="1:12" s="1" customFormat="1" ht="18" customHeight="1" x14ac:dyDescent="0.3">
      <c r="A32" s="12">
        <v>25</v>
      </c>
      <c r="B32" s="22">
        <v>813093</v>
      </c>
      <c r="C32" s="24" t="s">
        <v>132</v>
      </c>
      <c r="D32" s="30" t="str">
        <f t="shared" si="1"/>
        <v>MAN BUS</v>
      </c>
      <c r="E32" s="15" t="s">
        <v>87</v>
      </c>
      <c r="F32" s="20" t="s">
        <v>39</v>
      </c>
      <c r="G32" s="20"/>
      <c r="H32" s="20"/>
      <c r="I32" s="16">
        <v>60</v>
      </c>
      <c r="J32" s="17">
        <v>0</v>
      </c>
      <c r="K32" s="29">
        <f t="shared" si="0"/>
        <v>0</v>
      </c>
      <c r="L32" s="3"/>
    </row>
    <row r="33" spans="1:12" s="1" customFormat="1" ht="36" customHeight="1" x14ac:dyDescent="0.3">
      <c r="A33" s="12">
        <v>26</v>
      </c>
      <c r="B33" s="32">
        <v>813015</v>
      </c>
      <c r="C33" s="26" t="s">
        <v>89</v>
      </c>
      <c r="D33" s="31" t="str">
        <f t="shared" si="1"/>
        <v>MAN BUS</v>
      </c>
      <c r="E33" s="20" t="s">
        <v>88</v>
      </c>
      <c r="F33" s="20" t="s">
        <v>173</v>
      </c>
      <c r="G33" s="20"/>
      <c r="H33" s="20"/>
      <c r="I33" s="27">
        <v>50</v>
      </c>
      <c r="J33" s="28">
        <v>0</v>
      </c>
      <c r="K33" s="29">
        <f t="shared" si="0"/>
        <v>0</v>
      </c>
      <c r="L33" s="3"/>
    </row>
    <row r="34" spans="1:12" s="1" customFormat="1" ht="18" customHeight="1" x14ac:dyDescent="0.3">
      <c r="A34" s="12">
        <v>27</v>
      </c>
      <c r="B34" s="25">
        <v>816251</v>
      </c>
      <c r="C34" s="26" t="s">
        <v>91</v>
      </c>
      <c r="D34" s="31" t="str">
        <f t="shared" si="1"/>
        <v>MAN BUS</v>
      </c>
      <c r="E34" s="20" t="s">
        <v>90</v>
      </c>
      <c r="F34" s="20" t="s">
        <v>39</v>
      </c>
      <c r="G34" s="20"/>
      <c r="H34" s="20"/>
      <c r="I34" s="27">
        <v>90</v>
      </c>
      <c r="J34" s="28">
        <v>0</v>
      </c>
      <c r="K34" s="29">
        <f t="shared" si="0"/>
        <v>0</v>
      </c>
      <c r="L34" s="3"/>
    </row>
    <row r="35" spans="1:12" s="1" customFormat="1" ht="18" customHeight="1" x14ac:dyDescent="0.3">
      <c r="A35" s="12">
        <v>28</v>
      </c>
      <c r="B35" s="25">
        <v>813038</v>
      </c>
      <c r="C35" s="26" t="s">
        <v>93</v>
      </c>
      <c r="D35" s="31" t="str">
        <f t="shared" si="1"/>
        <v>MAN BUS</v>
      </c>
      <c r="E35" s="20" t="s">
        <v>92</v>
      </c>
      <c r="F35" s="20" t="s">
        <v>39</v>
      </c>
      <c r="G35" s="20"/>
      <c r="H35" s="20"/>
      <c r="I35" s="27">
        <v>60</v>
      </c>
      <c r="J35" s="28">
        <v>0</v>
      </c>
      <c r="K35" s="29">
        <f t="shared" si="0"/>
        <v>0</v>
      </c>
      <c r="L35" s="3"/>
    </row>
    <row r="36" spans="1:12" s="1" customFormat="1" ht="18" customHeight="1" x14ac:dyDescent="0.3">
      <c r="A36" s="12">
        <v>29</v>
      </c>
      <c r="B36" s="25">
        <v>818097</v>
      </c>
      <c r="C36" s="26" t="s">
        <v>170</v>
      </c>
      <c r="D36" s="31" t="str">
        <f t="shared" si="1"/>
        <v>MAN BUS</v>
      </c>
      <c r="E36" s="20" t="s">
        <v>94</v>
      </c>
      <c r="F36" s="20" t="s">
        <v>133</v>
      </c>
      <c r="G36" s="20"/>
      <c r="H36" s="20"/>
      <c r="I36" s="27">
        <v>20</v>
      </c>
      <c r="J36" s="28">
        <v>0</v>
      </c>
      <c r="K36" s="29">
        <f t="shared" si="0"/>
        <v>0</v>
      </c>
      <c r="L36" s="3"/>
    </row>
    <row r="37" spans="1:12" s="1" customFormat="1" ht="18" customHeight="1" x14ac:dyDescent="0.3">
      <c r="A37" s="12">
        <v>30</v>
      </c>
      <c r="B37" s="25">
        <v>818098</v>
      </c>
      <c r="C37" s="26" t="s">
        <v>171</v>
      </c>
      <c r="D37" s="31" t="str">
        <f t="shared" si="1"/>
        <v>MAN BUS</v>
      </c>
      <c r="E37" s="20" t="s">
        <v>95</v>
      </c>
      <c r="F37" s="20" t="s">
        <v>38</v>
      </c>
      <c r="G37" s="20"/>
      <c r="H37" s="20"/>
      <c r="I37" s="27">
        <v>6</v>
      </c>
      <c r="J37" s="28">
        <v>0</v>
      </c>
      <c r="K37" s="29">
        <f t="shared" si="0"/>
        <v>0</v>
      </c>
      <c r="L37" s="3"/>
    </row>
    <row r="38" spans="1:12" s="1" customFormat="1" ht="18" customHeight="1" x14ac:dyDescent="0.3">
      <c r="A38" s="12">
        <v>31</v>
      </c>
      <c r="B38" s="25">
        <v>818498</v>
      </c>
      <c r="C38" s="26" t="s">
        <v>134</v>
      </c>
      <c r="D38" s="31" t="s">
        <v>16</v>
      </c>
      <c r="E38" s="20" t="s">
        <v>96</v>
      </c>
      <c r="F38" s="20" t="s">
        <v>39</v>
      </c>
      <c r="G38" s="20"/>
      <c r="H38" s="20"/>
      <c r="I38" s="27">
        <v>6</v>
      </c>
      <c r="J38" s="28">
        <v>0</v>
      </c>
      <c r="K38" s="29">
        <f t="shared" si="0"/>
        <v>0</v>
      </c>
      <c r="L38" s="3"/>
    </row>
    <row r="39" spans="1:12" s="1" customFormat="1" ht="36" customHeight="1" x14ac:dyDescent="0.3">
      <c r="A39" s="12">
        <v>32</v>
      </c>
      <c r="B39" s="32">
        <v>816617</v>
      </c>
      <c r="C39" s="26" t="s">
        <v>98</v>
      </c>
      <c r="D39" s="31" t="s">
        <v>16</v>
      </c>
      <c r="E39" s="20" t="s">
        <v>97</v>
      </c>
      <c r="F39" s="15" t="s">
        <v>172</v>
      </c>
      <c r="G39" s="15"/>
      <c r="H39" s="15"/>
      <c r="I39" s="27">
        <v>2</v>
      </c>
      <c r="J39" s="28">
        <v>0</v>
      </c>
      <c r="K39" s="29">
        <f t="shared" si="0"/>
        <v>0</v>
      </c>
      <c r="L39" s="3"/>
    </row>
    <row r="40" spans="1:12" s="1" customFormat="1" ht="36" customHeight="1" x14ac:dyDescent="0.3">
      <c r="A40" s="12">
        <v>33</v>
      </c>
      <c r="B40" s="32">
        <v>817439</v>
      </c>
      <c r="C40" s="26" t="s">
        <v>99</v>
      </c>
      <c r="D40" s="31" t="s">
        <v>40</v>
      </c>
      <c r="E40" s="1" t="s">
        <v>138</v>
      </c>
      <c r="F40" s="20" t="s">
        <v>174</v>
      </c>
      <c r="G40" s="20"/>
      <c r="H40" s="20"/>
      <c r="I40" s="27">
        <v>1</v>
      </c>
      <c r="J40" s="28">
        <v>0</v>
      </c>
      <c r="K40" s="29">
        <f t="shared" si="0"/>
        <v>0</v>
      </c>
      <c r="L40" s="3"/>
    </row>
    <row r="41" spans="1:12" s="1" customFormat="1" ht="36" customHeight="1" x14ac:dyDescent="0.3">
      <c r="A41" s="12">
        <v>34</v>
      </c>
      <c r="B41" s="32">
        <v>817649</v>
      </c>
      <c r="C41" s="26" t="s">
        <v>100</v>
      </c>
      <c r="D41" s="31" t="s">
        <v>40</v>
      </c>
      <c r="E41" s="20" t="s">
        <v>139</v>
      </c>
      <c r="F41" s="20" t="s">
        <v>174</v>
      </c>
      <c r="G41" s="20"/>
      <c r="H41" s="20"/>
      <c r="I41" s="27">
        <v>1</v>
      </c>
      <c r="J41" s="28">
        <v>0</v>
      </c>
      <c r="K41" s="29">
        <f t="shared" si="0"/>
        <v>0</v>
      </c>
      <c r="L41" s="3"/>
    </row>
    <row r="42" spans="1:12" s="1" customFormat="1" ht="36" customHeight="1" x14ac:dyDescent="0.3">
      <c r="A42" s="12">
        <v>35</v>
      </c>
      <c r="B42" s="32">
        <v>817648</v>
      </c>
      <c r="C42" s="26" t="s">
        <v>101</v>
      </c>
      <c r="D42" s="31" t="s">
        <v>40</v>
      </c>
      <c r="E42" s="20" t="s">
        <v>140</v>
      </c>
      <c r="F42" s="20" t="s">
        <v>174</v>
      </c>
      <c r="G42" s="20"/>
      <c r="H42" s="20"/>
      <c r="I42" s="27">
        <v>1</v>
      </c>
      <c r="J42" s="28">
        <v>0</v>
      </c>
      <c r="K42" s="29">
        <f t="shared" si="0"/>
        <v>0</v>
      </c>
      <c r="L42" s="3"/>
    </row>
    <row r="43" spans="1:12" s="1" customFormat="1" ht="36" customHeight="1" x14ac:dyDescent="0.3">
      <c r="A43" s="12">
        <v>36</v>
      </c>
      <c r="B43" s="32">
        <v>817650</v>
      </c>
      <c r="C43" s="26" t="s">
        <v>102</v>
      </c>
      <c r="D43" s="31" t="s">
        <v>40</v>
      </c>
      <c r="E43" s="20" t="s">
        <v>141</v>
      </c>
      <c r="F43" s="20" t="s">
        <v>174</v>
      </c>
      <c r="G43" s="20"/>
      <c r="H43" s="20"/>
      <c r="I43" s="27">
        <v>1</v>
      </c>
      <c r="J43" s="28">
        <v>0</v>
      </c>
      <c r="K43" s="29">
        <f t="shared" si="0"/>
        <v>0</v>
      </c>
      <c r="L43" s="3"/>
    </row>
    <row r="44" spans="1:12" s="1" customFormat="1" ht="36" customHeight="1" x14ac:dyDescent="0.3">
      <c r="A44" s="12">
        <v>37</v>
      </c>
      <c r="B44" s="32">
        <v>818851</v>
      </c>
      <c r="C44" s="26" t="s">
        <v>135</v>
      </c>
      <c r="D44" s="31" t="s">
        <v>41</v>
      </c>
      <c r="E44" s="20" t="s">
        <v>142</v>
      </c>
      <c r="F44" s="20" t="s">
        <v>174</v>
      </c>
      <c r="G44" s="20"/>
      <c r="H44" s="20"/>
      <c r="I44" s="27">
        <v>1</v>
      </c>
      <c r="J44" s="28">
        <v>0</v>
      </c>
      <c r="K44" s="29">
        <f t="shared" si="0"/>
        <v>0</v>
      </c>
      <c r="L44" s="3"/>
    </row>
    <row r="45" spans="1:12" s="1" customFormat="1" ht="36" customHeight="1" x14ac:dyDescent="0.3">
      <c r="A45" s="12">
        <v>38</v>
      </c>
      <c r="B45" s="32">
        <v>817072</v>
      </c>
      <c r="C45" s="26" t="s">
        <v>103</v>
      </c>
      <c r="D45" s="31" t="s">
        <v>41</v>
      </c>
      <c r="E45" s="20" t="s">
        <v>143</v>
      </c>
      <c r="F45" s="20" t="s">
        <v>174</v>
      </c>
      <c r="G45" s="20"/>
      <c r="H45" s="20"/>
      <c r="I45" s="27">
        <v>1</v>
      </c>
      <c r="J45" s="28">
        <v>0</v>
      </c>
      <c r="K45" s="29">
        <f t="shared" si="0"/>
        <v>0</v>
      </c>
      <c r="L45" s="3"/>
    </row>
    <row r="46" spans="1:12" s="1" customFormat="1" ht="36" customHeight="1" x14ac:dyDescent="0.3">
      <c r="A46" s="12">
        <v>39</v>
      </c>
      <c r="B46" s="32">
        <v>817073</v>
      </c>
      <c r="C46" s="26" t="s">
        <v>104</v>
      </c>
      <c r="D46" s="31" t="s">
        <v>41</v>
      </c>
      <c r="E46" s="20" t="s">
        <v>144</v>
      </c>
      <c r="F46" s="20" t="s">
        <v>174</v>
      </c>
      <c r="G46" s="20"/>
      <c r="H46" s="20"/>
      <c r="I46" s="27">
        <v>1</v>
      </c>
      <c r="J46" s="28">
        <v>0</v>
      </c>
      <c r="K46" s="29">
        <f t="shared" si="0"/>
        <v>0</v>
      </c>
      <c r="L46" s="3"/>
    </row>
    <row r="47" spans="1:12" s="1" customFormat="1" ht="36" customHeight="1" x14ac:dyDescent="0.3">
      <c r="A47" s="12">
        <v>40</v>
      </c>
      <c r="B47" s="32">
        <v>819304</v>
      </c>
      <c r="C47" s="26" t="s">
        <v>105</v>
      </c>
      <c r="D47" s="31" t="s">
        <v>41</v>
      </c>
      <c r="E47" s="20" t="s">
        <v>145</v>
      </c>
      <c r="F47" s="20" t="s">
        <v>174</v>
      </c>
      <c r="G47" s="20"/>
      <c r="H47" s="20"/>
      <c r="I47" s="27">
        <v>1</v>
      </c>
      <c r="J47" s="28">
        <v>0</v>
      </c>
      <c r="K47" s="29">
        <f t="shared" si="0"/>
        <v>0</v>
      </c>
      <c r="L47" s="3"/>
    </row>
    <row r="48" spans="1:12" s="1" customFormat="1" ht="36" customHeight="1" x14ac:dyDescent="0.3">
      <c r="A48" s="12">
        <v>41</v>
      </c>
      <c r="B48" s="32">
        <v>817266</v>
      </c>
      <c r="C48" s="26" t="s">
        <v>106</v>
      </c>
      <c r="D48" s="31" t="s">
        <v>41</v>
      </c>
      <c r="E48" s="20" t="s">
        <v>146</v>
      </c>
      <c r="F48" s="20" t="s">
        <v>174</v>
      </c>
      <c r="G48" s="20"/>
      <c r="H48" s="20"/>
      <c r="I48" s="27">
        <v>1</v>
      </c>
      <c r="J48" s="28">
        <v>0</v>
      </c>
      <c r="K48" s="29">
        <f t="shared" si="0"/>
        <v>0</v>
      </c>
      <c r="L48" s="3"/>
    </row>
    <row r="49" spans="1:12" s="1" customFormat="1" ht="36" customHeight="1" x14ac:dyDescent="0.3">
      <c r="A49" s="12">
        <v>42</v>
      </c>
      <c r="B49" s="32">
        <v>819305</v>
      </c>
      <c r="C49" s="26" t="s">
        <v>107</v>
      </c>
      <c r="D49" s="31" t="s">
        <v>41</v>
      </c>
      <c r="E49" s="20" t="s">
        <v>147</v>
      </c>
      <c r="F49" s="20" t="s">
        <v>174</v>
      </c>
      <c r="G49" s="20"/>
      <c r="H49" s="20"/>
      <c r="I49" s="27">
        <v>1</v>
      </c>
      <c r="J49" s="28">
        <v>0</v>
      </c>
      <c r="K49" s="29">
        <f t="shared" si="0"/>
        <v>0</v>
      </c>
      <c r="L49" s="3"/>
    </row>
    <row r="50" spans="1:12" s="1" customFormat="1" ht="36" customHeight="1" x14ac:dyDescent="0.3">
      <c r="A50" s="12">
        <v>43</v>
      </c>
      <c r="B50" s="32">
        <v>817267</v>
      </c>
      <c r="C50" s="26" t="s">
        <v>108</v>
      </c>
      <c r="D50" s="31" t="s">
        <v>41</v>
      </c>
      <c r="E50" s="20" t="s">
        <v>148</v>
      </c>
      <c r="F50" s="20" t="s">
        <v>174</v>
      </c>
      <c r="G50" s="20"/>
      <c r="H50" s="20"/>
      <c r="I50" s="27">
        <v>1</v>
      </c>
      <c r="J50" s="28">
        <v>0</v>
      </c>
      <c r="K50" s="29">
        <f t="shared" si="0"/>
        <v>0</v>
      </c>
      <c r="L50" s="3"/>
    </row>
    <row r="51" spans="1:12" s="1" customFormat="1" ht="36" customHeight="1" x14ac:dyDescent="0.3">
      <c r="A51" s="12">
        <v>44</v>
      </c>
      <c r="B51" s="32">
        <v>817290</v>
      </c>
      <c r="C51" s="26" t="s">
        <v>109</v>
      </c>
      <c r="D51" s="31" t="s">
        <v>41</v>
      </c>
      <c r="E51" s="20" t="s">
        <v>149</v>
      </c>
      <c r="F51" s="20" t="s">
        <v>174</v>
      </c>
      <c r="G51" s="20"/>
      <c r="H51" s="20"/>
      <c r="I51" s="27">
        <v>1</v>
      </c>
      <c r="J51" s="28">
        <v>0</v>
      </c>
      <c r="K51" s="29">
        <f t="shared" si="0"/>
        <v>0</v>
      </c>
      <c r="L51" s="3"/>
    </row>
    <row r="52" spans="1:12" s="1" customFormat="1" ht="36" customHeight="1" x14ac:dyDescent="0.3">
      <c r="A52" s="12">
        <v>45</v>
      </c>
      <c r="B52" s="32">
        <v>817288</v>
      </c>
      <c r="C52" s="26" t="s">
        <v>110</v>
      </c>
      <c r="D52" s="31" t="s">
        <v>41</v>
      </c>
      <c r="E52" s="20" t="s">
        <v>150</v>
      </c>
      <c r="F52" s="20" t="s">
        <v>174</v>
      </c>
      <c r="G52" s="20"/>
      <c r="H52" s="20"/>
      <c r="I52" s="27">
        <v>1</v>
      </c>
      <c r="J52" s="28">
        <v>0</v>
      </c>
      <c r="K52" s="29">
        <f t="shared" si="0"/>
        <v>0</v>
      </c>
      <c r="L52" s="3"/>
    </row>
    <row r="53" spans="1:12" s="1" customFormat="1" ht="36" customHeight="1" x14ac:dyDescent="0.3">
      <c r="A53" s="12">
        <v>46</v>
      </c>
      <c r="B53" s="32">
        <v>819306</v>
      </c>
      <c r="C53" s="26" t="s">
        <v>111</v>
      </c>
      <c r="D53" s="31" t="s">
        <v>41</v>
      </c>
      <c r="E53" s="20" t="s">
        <v>151</v>
      </c>
      <c r="F53" s="20" t="s">
        <v>174</v>
      </c>
      <c r="G53" s="20"/>
      <c r="H53" s="20"/>
      <c r="I53" s="27">
        <v>1</v>
      </c>
      <c r="J53" s="28">
        <v>0</v>
      </c>
      <c r="K53" s="29">
        <f t="shared" si="0"/>
        <v>0</v>
      </c>
      <c r="L53" s="3"/>
    </row>
    <row r="54" spans="1:12" s="1" customFormat="1" ht="36" customHeight="1" x14ac:dyDescent="0.3">
      <c r="A54" s="12">
        <v>47</v>
      </c>
      <c r="B54" s="32">
        <v>817268</v>
      </c>
      <c r="C54" s="26" t="s">
        <v>112</v>
      </c>
      <c r="D54" s="31" t="s">
        <v>41</v>
      </c>
      <c r="E54" s="20" t="s">
        <v>152</v>
      </c>
      <c r="F54" s="20" t="s">
        <v>174</v>
      </c>
      <c r="G54" s="20"/>
      <c r="H54" s="20"/>
      <c r="I54" s="27">
        <v>1</v>
      </c>
      <c r="J54" s="28">
        <v>0</v>
      </c>
      <c r="K54" s="29">
        <f t="shared" si="0"/>
        <v>0</v>
      </c>
      <c r="L54" s="3"/>
    </row>
    <row r="55" spans="1:12" s="1" customFormat="1" ht="36" customHeight="1" x14ac:dyDescent="0.3">
      <c r="A55" s="12">
        <v>48</v>
      </c>
      <c r="B55" s="32">
        <v>816069</v>
      </c>
      <c r="C55" s="26" t="s">
        <v>113</v>
      </c>
      <c r="D55" s="31" t="s">
        <v>41</v>
      </c>
      <c r="E55" s="20" t="s">
        <v>153</v>
      </c>
      <c r="F55" s="20" t="s">
        <v>174</v>
      </c>
      <c r="G55" s="20"/>
      <c r="H55" s="20"/>
      <c r="I55" s="27">
        <v>4</v>
      </c>
      <c r="J55" s="28">
        <v>0</v>
      </c>
      <c r="K55" s="29">
        <f t="shared" si="0"/>
        <v>0</v>
      </c>
      <c r="L55" s="3"/>
    </row>
    <row r="56" spans="1:12" s="1" customFormat="1" ht="36" customHeight="1" x14ac:dyDescent="0.3">
      <c r="A56" s="12">
        <v>49</v>
      </c>
      <c r="B56" s="32">
        <v>815606</v>
      </c>
      <c r="C56" s="26" t="s">
        <v>115</v>
      </c>
      <c r="D56" s="31" t="s">
        <v>41</v>
      </c>
      <c r="E56" s="20" t="s">
        <v>154</v>
      </c>
      <c r="F56" s="20" t="s">
        <v>174</v>
      </c>
      <c r="G56" s="20"/>
      <c r="H56" s="20"/>
      <c r="I56" s="27">
        <v>2</v>
      </c>
      <c r="J56" s="28">
        <v>0</v>
      </c>
      <c r="K56" s="29">
        <f t="shared" si="0"/>
        <v>0</v>
      </c>
      <c r="L56" s="3"/>
    </row>
    <row r="57" spans="1:12" s="1" customFormat="1" ht="36.75" customHeight="1" x14ac:dyDescent="0.3">
      <c r="A57" s="12">
        <v>50</v>
      </c>
      <c r="B57" s="32">
        <v>817938</v>
      </c>
      <c r="C57" s="26" t="s">
        <v>114</v>
      </c>
      <c r="D57" s="31" t="s">
        <v>41</v>
      </c>
      <c r="E57" s="20" t="s">
        <v>155</v>
      </c>
      <c r="F57" s="20" t="s">
        <v>174</v>
      </c>
      <c r="G57" s="20"/>
      <c r="H57" s="20"/>
      <c r="I57" s="27">
        <v>3</v>
      </c>
      <c r="J57" s="28">
        <v>0</v>
      </c>
      <c r="K57" s="29">
        <f t="shared" si="0"/>
        <v>0</v>
      </c>
      <c r="L57" s="3"/>
    </row>
    <row r="58" spans="1:12" s="1" customFormat="1" ht="36" customHeight="1" x14ac:dyDescent="0.3">
      <c r="A58" s="12">
        <v>51</v>
      </c>
      <c r="B58" s="32">
        <v>819307</v>
      </c>
      <c r="C58" s="26" t="s">
        <v>116</v>
      </c>
      <c r="D58" s="31" t="s">
        <v>41</v>
      </c>
      <c r="E58" s="20" t="s">
        <v>156</v>
      </c>
      <c r="F58" s="20" t="s">
        <v>174</v>
      </c>
      <c r="G58" s="20"/>
      <c r="H58" s="20"/>
      <c r="I58" s="27">
        <v>2</v>
      </c>
      <c r="J58" s="28">
        <v>0</v>
      </c>
      <c r="K58" s="29">
        <f t="shared" si="0"/>
        <v>0</v>
      </c>
      <c r="L58" s="3"/>
    </row>
    <row r="59" spans="1:12" s="1" customFormat="1" ht="36" customHeight="1" x14ac:dyDescent="0.3">
      <c r="A59" s="12">
        <v>52</v>
      </c>
      <c r="B59" s="32">
        <v>815604</v>
      </c>
      <c r="C59" s="26" t="s">
        <v>117</v>
      </c>
      <c r="D59" s="31" t="s">
        <v>41</v>
      </c>
      <c r="E59" s="20" t="s">
        <v>157</v>
      </c>
      <c r="F59" s="20" t="s">
        <v>174</v>
      </c>
      <c r="G59" s="20"/>
      <c r="H59" s="20"/>
      <c r="I59" s="27">
        <v>1</v>
      </c>
      <c r="J59" s="28">
        <v>0</v>
      </c>
      <c r="K59" s="29">
        <f t="shared" si="0"/>
        <v>0</v>
      </c>
      <c r="L59" s="3"/>
    </row>
    <row r="60" spans="1:12" s="1" customFormat="1" ht="36" customHeight="1" x14ac:dyDescent="0.3">
      <c r="A60" s="12">
        <v>53</v>
      </c>
      <c r="B60" s="32">
        <v>819308</v>
      </c>
      <c r="C60" s="26" t="s">
        <v>118</v>
      </c>
      <c r="D60" s="31" t="s">
        <v>41</v>
      </c>
      <c r="E60" s="20" t="s">
        <v>158</v>
      </c>
      <c r="F60" s="20" t="s">
        <v>174</v>
      </c>
      <c r="G60" s="20"/>
      <c r="H60" s="20"/>
      <c r="I60" s="27">
        <v>1</v>
      </c>
      <c r="J60" s="28">
        <v>0</v>
      </c>
      <c r="K60" s="29">
        <f t="shared" si="0"/>
        <v>0</v>
      </c>
      <c r="L60" s="3"/>
    </row>
    <row r="61" spans="1:12" s="1" customFormat="1" ht="36" customHeight="1" x14ac:dyDescent="0.3">
      <c r="A61" s="12">
        <v>54</v>
      </c>
      <c r="B61" s="32">
        <v>817277</v>
      </c>
      <c r="C61" s="26" t="s">
        <v>119</v>
      </c>
      <c r="D61" s="31" t="s">
        <v>41</v>
      </c>
      <c r="E61" s="20" t="s">
        <v>159</v>
      </c>
      <c r="F61" s="20" t="s">
        <v>174</v>
      </c>
      <c r="G61" s="20"/>
      <c r="H61" s="20"/>
      <c r="I61" s="27">
        <v>1</v>
      </c>
      <c r="J61" s="28">
        <v>0</v>
      </c>
      <c r="K61" s="29">
        <f t="shared" si="0"/>
        <v>0</v>
      </c>
      <c r="L61" s="3"/>
    </row>
    <row r="62" spans="1:12" s="1" customFormat="1" ht="36" customHeight="1" x14ac:dyDescent="0.3">
      <c r="A62" s="12">
        <v>55</v>
      </c>
      <c r="B62" s="32">
        <v>817278</v>
      </c>
      <c r="C62" s="26" t="s">
        <v>120</v>
      </c>
      <c r="D62" s="31" t="s">
        <v>41</v>
      </c>
      <c r="E62" s="20" t="s">
        <v>160</v>
      </c>
      <c r="F62" s="20" t="s">
        <v>174</v>
      </c>
      <c r="G62" s="20"/>
      <c r="H62" s="20"/>
      <c r="I62" s="27">
        <v>1</v>
      </c>
      <c r="J62" s="28">
        <v>0</v>
      </c>
      <c r="K62" s="29">
        <f t="shared" si="0"/>
        <v>0</v>
      </c>
      <c r="L62" s="3"/>
    </row>
    <row r="63" spans="1:12" s="1" customFormat="1" ht="36" customHeight="1" x14ac:dyDescent="0.3">
      <c r="A63" s="12">
        <v>56</v>
      </c>
      <c r="B63" s="32">
        <v>816986</v>
      </c>
      <c r="C63" s="26" t="s">
        <v>121</v>
      </c>
      <c r="D63" s="31" t="s">
        <v>41</v>
      </c>
      <c r="E63" s="20" t="s">
        <v>161</v>
      </c>
      <c r="F63" s="20" t="s">
        <v>174</v>
      </c>
      <c r="G63" s="20"/>
      <c r="H63" s="20"/>
      <c r="I63" s="27">
        <v>4</v>
      </c>
      <c r="J63" s="28">
        <v>0</v>
      </c>
      <c r="K63" s="29">
        <f t="shared" si="0"/>
        <v>0</v>
      </c>
      <c r="L63" s="3"/>
    </row>
    <row r="64" spans="1:12" s="1" customFormat="1" ht="36" customHeight="1" x14ac:dyDescent="0.3">
      <c r="A64" s="12">
        <v>57</v>
      </c>
      <c r="B64" s="32">
        <v>816985</v>
      </c>
      <c r="C64" s="26" t="s">
        <v>122</v>
      </c>
      <c r="D64" s="31" t="s">
        <v>41</v>
      </c>
      <c r="E64" s="20" t="s">
        <v>162</v>
      </c>
      <c r="F64" s="20" t="s">
        <v>174</v>
      </c>
      <c r="G64" s="20"/>
      <c r="H64" s="20"/>
      <c r="I64" s="27">
        <v>4</v>
      </c>
      <c r="J64" s="28">
        <v>0</v>
      </c>
      <c r="K64" s="29">
        <f t="shared" si="0"/>
        <v>0</v>
      </c>
      <c r="L64" s="3"/>
    </row>
    <row r="65" spans="1:12" s="1" customFormat="1" ht="36" customHeight="1" x14ac:dyDescent="0.3">
      <c r="A65" s="12">
        <v>58</v>
      </c>
      <c r="B65" s="32">
        <v>816984</v>
      </c>
      <c r="C65" s="26" t="s">
        <v>136</v>
      </c>
      <c r="D65" s="31" t="s">
        <v>41</v>
      </c>
      <c r="E65" s="20" t="s">
        <v>163</v>
      </c>
      <c r="F65" s="20" t="s">
        <v>174</v>
      </c>
      <c r="G65" s="20"/>
      <c r="H65" s="20"/>
      <c r="I65" s="27">
        <v>3</v>
      </c>
      <c r="J65" s="28">
        <v>0</v>
      </c>
      <c r="K65" s="29">
        <f t="shared" si="0"/>
        <v>0</v>
      </c>
      <c r="L65" s="3"/>
    </row>
    <row r="66" spans="1:12" s="1" customFormat="1" ht="36" customHeight="1" x14ac:dyDescent="0.3">
      <c r="A66" s="12">
        <v>59</v>
      </c>
      <c r="B66" s="32">
        <v>817637</v>
      </c>
      <c r="C66" s="26" t="s">
        <v>137</v>
      </c>
      <c r="D66" s="31" t="s">
        <v>41</v>
      </c>
      <c r="E66" s="20" t="s">
        <v>164</v>
      </c>
      <c r="F66" s="20" t="s">
        <v>174</v>
      </c>
      <c r="G66" s="20"/>
      <c r="H66" s="20"/>
      <c r="I66" s="27">
        <v>8</v>
      </c>
      <c r="J66" s="28">
        <v>0</v>
      </c>
      <c r="K66" s="29">
        <f t="shared" si="0"/>
        <v>0</v>
      </c>
      <c r="L66" s="3"/>
    </row>
    <row r="67" spans="1:12" s="1" customFormat="1" ht="36" customHeight="1" x14ac:dyDescent="0.3">
      <c r="A67" s="12">
        <v>60</v>
      </c>
      <c r="B67" s="32">
        <v>817939</v>
      </c>
      <c r="C67" s="26" t="s">
        <v>123</v>
      </c>
      <c r="D67" s="31" t="s">
        <v>41</v>
      </c>
      <c r="E67" s="20" t="s">
        <v>165</v>
      </c>
      <c r="F67" s="20" t="s">
        <v>174</v>
      </c>
      <c r="G67" s="20"/>
      <c r="H67" s="20"/>
      <c r="I67" s="27">
        <v>1</v>
      </c>
      <c r="J67" s="28">
        <v>0</v>
      </c>
      <c r="K67" s="29">
        <f t="shared" ref="K67:K69" si="2">I67*J67</f>
        <v>0</v>
      </c>
      <c r="L67" s="3"/>
    </row>
    <row r="68" spans="1:12" s="1" customFormat="1" ht="36" customHeight="1" x14ac:dyDescent="0.3">
      <c r="A68" s="12">
        <v>61</v>
      </c>
      <c r="B68" s="32">
        <v>819310</v>
      </c>
      <c r="C68" s="26" t="s">
        <v>124</v>
      </c>
      <c r="D68" s="31" t="s">
        <v>41</v>
      </c>
      <c r="E68" s="20" t="s">
        <v>166</v>
      </c>
      <c r="F68" s="20" t="s">
        <v>174</v>
      </c>
      <c r="G68" s="20"/>
      <c r="H68" s="20"/>
      <c r="I68" s="27">
        <v>5</v>
      </c>
      <c r="J68" s="28">
        <v>0</v>
      </c>
      <c r="K68" s="29">
        <f t="shared" si="2"/>
        <v>0</v>
      </c>
      <c r="L68" s="3"/>
    </row>
    <row r="69" spans="1:12" s="1" customFormat="1" ht="36" customHeight="1" x14ac:dyDescent="0.3">
      <c r="A69" s="12">
        <v>62</v>
      </c>
      <c r="B69" s="32">
        <v>819311</v>
      </c>
      <c r="C69" s="26" t="s">
        <v>125</v>
      </c>
      <c r="D69" s="31" t="s">
        <v>41</v>
      </c>
      <c r="E69" s="20" t="s">
        <v>167</v>
      </c>
      <c r="F69" s="20" t="s">
        <v>174</v>
      </c>
      <c r="G69" s="20"/>
      <c r="H69" s="20"/>
      <c r="I69" s="27">
        <v>5</v>
      </c>
      <c r="J69" s="28">
        <v>0</v>
      </c>
      <c r="K69" s="29">
        <f t="shared" si="2"/>
        <v>0</v>
      </c>
      <c r="L69" s="3"/>
    </row>
    <row r="70" spans="1:12" ht="18" customHeight="1" x14ac:dyDescent="0.3">
      <c r="A70" s="45"/>
      <c r="B70" s="46"/>
      <c r="C70" s="46"/>
      <c r="D70" s="46"/>
      <c r="E70" s="46"/>
      <c r="F70" s="46"/>
      <c r="G70" s="46"/>
      <c r="H70" s="46"/>
      <c r="I70" s="46"/>
      <c r="J70" s="34" t="s">
        <v>26</v>
      </c>
      <c r="K70" s="35">
        <f>SUM(K8:K69)</f>
        <v>0</v>
      </c>
      <c r="L70" s="2"/>
    </row>
    <row r="71" spans="1:12" ht="18" customHeight="1" x14ac:dyDescent="0.3">
      <c r="A71" s="36"/>
      <c r="B71" s="37"/>
      <c r="C71" s="37"/>
      <c r="D71" s="33"/>
      <c r="E71" s="33"/>
      <c r="F71" s="33"/>
      <c r="G71" s="33"/>
      <c r="H71" s="33"/>
      <c r="I71" s="48" t="s">
        <v>27</v>
      </c>
      <c r="J71" s="49"/>
      <c r="K71" s="35">
        <f>K70*25%</f>
        <v>0</v>
      </c>
      <c r="L71" s="2"/>
    </row>
    <row r="72" spans="1:12" ht="18" customHeight="1" x14ac:dyDescent="0.3">
      <c r="A72" s="36"/>
      <c r="B72" s="37"/>
      <c r="C72" s="37"/>
      <c r="D72" s="33"/>
      <c r="E72" s="33"/>
      <c r="F72" s="33"/>
      <c r="G72" s="33"/>
      <c r="H72" s="33"/>
      <c r="I72" s="48" t="s">
        <v>28</v>
      </c>
      <c r="J72" s="49"/>
      <c r="K72" s="35">
        <f>SUM(K70:K71)</f>
        <v>0</v>
      </c>
      <c r="L72" s="2"/>
    </row>
    <row r="73" spans="1:12" ht="16.5" x14ac:dyDescent="0.3">
      <c r="A73" s="47" t="s">
        <v>32</v>
      </c>
      <c r="B73" s="47"/>
      <c r="C73" s="47"/>
      <c r="D73" s="47"/>
      <c r="E73" s="47"/>
      <c r="F73" s="47"/>
      <c r="G73" s="47"/>
      <c r="H73" s="47"/>
      <c r="I73" s="47"/>
      <c r="J73" s="47"/>
      <c r="K73" s="2"/>
      <c r="L73" s="2"/>
    </row>
    <row r="74" spans="1:12" ht="16.5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2"/>
      <c r="L74" s="2"/>
    </row>
    <row r="75" spans="1:12" ht="24.95" customHeight="1" x14ac:dyDescent="0.3">
      <c r="A75" s="4" t="s">
        <v>29</v>
      </c>
      <c r="B75" s="4"/>
      <c r="C75" s="5"/>
      <c r="D75" s="5"/>
      <c r="E75" s="6"/>
      <c r="F75" s="6"/>
      <c r="G75" s="6"/>
      <c r="H75" s="6"/>
      <c r="I75" s="4" t="s">
        <v>30</v>
      </c>
      <c r="J75" s="4"/>
      <c r="K75" s="2"/>
      <c r="L75" s="2"/>
    </row>
    <row r="76" spans="1:12" ht="24.95" customHeight="1" x14ac:dyDescent="0.3">
      <c r="A76" s="4" t="s">
        <v>31</v>
      </c>
      <c r="B76" s="4"/>
      <c r="C76" s="5"/>
      <c r="D76" s="5"/>
      <c r="E76" s="6"/>
      <c r="F76" s="6"/>
      <c r="G76" s="6"/>
      <c r="H76" s="6"/>
      <c r="I76" s="4" t="s">
        <v>31</v>
      </c>
      <c r="J76" s="4"/>
      <c r="K76" s="2"/>
      <c r="L76" s="2"/>
    </row>
    <row r="77" spans="1:12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</sheetData>
  <mergeCells count="15">
    <mergeCell ref="K6:K7"/>
    <mergeCell ref="A70:I70"/>
    <mergeCell ref="A73:J73"/>
    <mergeCell ref="I71:J71"/>
    <mergeCell ref="I72:J72"/>
    <mergeCell ref="G6:H6"/>
    <mergeCell ref="A3:B3"/>
    <mergeCell ref="A5:J5"/>
    <mergeCell ref="E6:F6"/>
    <mergeCell ref="A6:A7"/>
    <mergeCell ref="B6:B7"/>
    <mergeCell ref="C6:C7"/>
    <mergeCell ref="D6:D7"/>
    <mergeCell ref="I6:I7"/>
    <mergeCell ref="J6:J7"/>
  </mergeCells>
  <phoneticPr fontId="0" type="noConversion"/>
  <conditionalFormatting sqref="B75:B76">
    <cfRule type="duplicateValues" dxfId="0" priority="1"/>
  </conditionalFormatting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 JN 15_25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2025-05-16T11:07:22Z</dcterms:modified>
</cp:coreProperties>
</file>